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DieseArbeitsmappe" defaultThemeVersion="166925"/>
  <mc:AlternateContent xmlns:mc="http://schemas.openxmlformats.org/markup-compatibility/2006">
    <mc:Choice Requires="x15">
      <x15ac:absPath xmlns:x15ac="http://schemas.microsoft.com/office/spreadsheetml/2010/11/ac" url="C:\Users\Marcel\Documents\Orga Unterlagen\Schriftverkehr\Marcel\Kleingarten\Vorstandsarbeit KGA Alt-Karow e.V\Unterlagen und Vorlagen KGA Alt-Karow e. V\Formulare &amp; Vorlagen\kleingärtnerische Nutzung\"/>
    </mc:Choice>
  </mc:AlternateContent>
  <xr:revisionPtr revIDLastSave="0" documentId="13_ncr:1_{3134638B-A152-4DA4-90F5-81A0677E20CB}" xr6:coauthVersionLast="47" xr6:coauthVersionMax="47" xr10:uidLastSave="{00000000-0000-0000-0000-000000000000}"/>
  <workbookProtection workbookAlgorithmName="SHA-512" workbookHashValue="6mDD8jhwDaNbl5ILqfiWozEddclyDpmOi7ma8VhjMbWoz8EHwutNt5YWPA+tgK0/XAMJRhmY5AUp85pedts/oA==" workbookSaltValue="jLdWNva0XUJIp6yguhNLIw==" workbookSpinCount="100000" lockStructure="1"/>
  <bookViews>
    <workbookView xWindow="-108" yWindow="-108" windowWidth="23256" windowHeight="12576" xr2:uid="{00000000-000D-0000-FFFF-FFFF00000000}"/>
  </bookViews>
  <sheets>
    <sheet name="Bewertung und Skizze" sheetId="1" r:id="rId1"/>
    <sheet name="Erläuterung und Beispie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33" i="1" l="1"/>
  <c r="C33" i="1"/>
  <c r="F15" i="1"/>
  <c r="R17" i="2"/>
  <c r="T28" i="2"/>
  <c r="T27" i="2"/>
  <c r="T26" i="2"/>
  <c r="T25" i="2"/>
  <c r="T23" i="2"/>
  <c r="T22" i="2"/>
  <c r="T21" i="2"/>
  <c r="T20" i="2"/>
  <c r="T19" i="2"/>
  <c r="R28" i="2"/>
  <c r="U28" i="2" s="1"/>
  <c r="R27" i="2"/>
  <c r="R26" i="2"/>
  <c r="R24" i="2"/>
  <c r="R23" i="2"/>
  <c r="R22" i="2"/>
  <c r="R21" i="2"/>
  <c r="R20" i="2"/>
  <c r="R19" i="2"/>
  <c r="R18" i="2"/>
  <c r="U18" i="2" s="1"/>
  <c r="T18" i="2"/>
  <c r="G33" i="1"/>
  <c r="U27" i="2"/>
  <c r="U26" i="2"/>
  <c r="U25" i="2"/>
  <c r="U24" i="2"/>
  <c r="U23" i="2"/>
  <c r="U22" i="2"/>
  <c r="U21" i="2"/>
  <c r="U20" i="2"/>
  <c r="U19" i="2"/>
  <c r="G4" i="1"/>
  <c r="F13" i="1" l="1"/>
  <c r="F14" i="1"/>
  <c r="I16" i="1"/>
  <c r="I12" i="1"/>
  <c r="F23" i="1"/>
  <c r="F22" i="1"/>
  <c r="I24" i="1" l="1"/>
  <c r="F18" i="1"/>
  <c r="F21" i="1"/>
  <c r="F20" i="1"/>
  <c r="F19" i="1"/>
  <c r="F17" i="1"/>
  <c r="F16" i="1"/>
  <c r="J16" i="1" l="1"/>
  <c r="F12" i="1"/>
  <c r="J12" i="1" l="1"/>
  <c r="J24" i="1" s="1"/>
  <c r="T17" i="2"/>
  <c r="U17" i="2" s="1"/>
  <c r="U29" i="2" s="1"/>
  <c r="F24" i="1"/>
</calcChain>
</file>

<file path=xl/sharedStrings.xml><?xml version="1.0" encoding="utf-8"?>
<sst xmlns="http://schemas.openxmlformats.org/spreadsheetml/2006/main" count="112" uniqueCount="80">
  <si>
    <t>Parzellengröße gem. Pachtvertrag</t>
  </si>
  <si>
    <t>Bezeichnung</t>
  </si>
  <si>
    <t>Anzahl</t>
  </si>
  <si>
    <t>-</t>
  </si>
  <si>
    <t>Sommerblumen (einjährig)</t>
  </si>
  <si>
    <t>Kräuterbeete</t>
  </si>
  <si>
    <t>Laube</t>
  </si>
  <si>
    <t>Pool</t>
  </si>
  <si>
    <t>Schuppen</t>
  </si>
  <si>
    <t>Gesamtfläche</t>
  </si>
  <si>
    <t>OBV</t>
  </si>
  <si>
    <t>St.</t>
  </si>
  <si>
    <t>m²</t>
  </si>
  <si>
    <t>Faktor</t>
  </si>
  <si>
    <t>Einheit</t>
  </si>
  <si>
    <r>
      <t xml:space="preserve">Kürzel </t>
    </r>
    <r>
      <rPr>
        <b/>
        <vertAlign val="superscript"/>
        <sz val="10"/>
        <color theme="1"/>
        <rFont val="Arial"/>
        <family val="2"/>
      </rPr>
      <t>*1</t>
    </r>
  </si>
  <si>
    <r>
      <t>OBV</t>
    </r>
    <r>
      <rPr>
        <vertAlign val="subscript"/>
        <sz val="10"/>
        <color theme="1"/>
        <rFont val="Arial"/>
        <family val="2"/>
      </rPr>
      <t xml:space="preserve"> X</t>
    </r>
  </si>
  <si>
    <r>
      <t>OBH</t>
    </r>
    <r>
      <rPr>
        <vertAlign val="subscript"/>
        <sz val="10"/>
        <color theme="1"/>
        <rFont val="Arial"/>
        <family val="2"/>
      </rPr>
      <t xml:space="preserve"> X</t>
    </r>
  </si>
  <si>
    <r>
      <t xml:space="preserve">S </t>
    </r>
    <r>
      <rPr>
        <vertAlign val="subscript"/>
        <sz val="10"/>
        <color theme="1"/>
        <rFont val="Arial"/>
        <family val="2"/>
      </rPr>
      <t>X</t>
    </r>
  </si>
  <si>
    <r>
      <t xml:space="preserve">RG </t>
    </r>
    <r>
      <rPr>
        <vertAlign val="subscript"/>
        <sz val="10"/>
        <color theme="1"/>
        <rFont val="Arial"/>
        <family val="2"/>
      </rPr>
      <t>X</t>
    </r>
  </si>
  <si>
    <r>
      <t xml:space="preserve">OGB </t>
    </r>
    <r>
      <rPr>
        <vertAlign val="subscript"/>
        <sz val="10"/>
        <color theme="1"/>
        <rFont val="Arial"/>
        <family val="2"/>
      </rPr>
      <t>X</t>
    </r>
  </si>
  <si>
    <r>
      <t>H</t>
    </r>
    <r>
      <rPr>
        <vertAlign val="subscript"/>
        <sz val="10"/>
        <color theme="1"/>
        <rFont val="Arial"/>
        <family val="2"/>
      </rPr>
      <t xml:space="preserve"> X</t>
    </r>
  </si>
  <si>
    <r>
      <t xml:space="preserve">KB </t>
    </r>
    <r>
      <rPr>
        <vertAlign val="subscript"/>
        <sz val="10"/>
        <color theme="1"/>
        <rFont val="Arial"/>
        <family val="2"/>
      </rPr>
      <t>X</t>
    </r>
  </si>
  <si>
    <r>
      <t xml:space="preserve">BL </t>
    </r>
    <r>
      <rPr>
        <vertAlign val="subscript"/>
        <sz val="10"/>
        <color theme="1"/>
        <rFont val="Arial"/>
        <family val="2"/>
      </rPr>
      <t>X</t>
    </r>
  </si>
  <si>
    <t>ohne Gemeinschaftsfläche und Böschung</t>
  </si>
  <si>
    <t>Parzelle 125</t>
  </si>
  <si>
    <t>Datum:</t>
  </si>
  <si>
    <t xml:space="preserve">Grundwert
GO 2024 </t>
  </si>
  <si>
    <t>Unterschrift Pächter:</t>
  </si>
  <si>
    <t>Unterschrift Vorstand:</t>
  </si>
  <si>
    <t>IST kleingärtnerische Nutzung</t>
  </si>
  <si>
    <t>zusammen min. 16,7 %
der Pachtfläche</t>
  </si>
  <si>
    <r>
      <rPr>
        <b/>
        <sz val="10"/>
        <color theme="1"/>
        <rFont val="Arial"/>
        <family val="2"/>
      </rPr>
      <t>Obstbaum Viertelstamm</t>
    </r>
    <r>
      <rPr>
        <sz val="10"/>
        <color theme="1"/>
        <rFont val="Arial"/>
        <family val="2"/>
      </rPr>
      <t xml:space="preserve">
</t>
    </r>
    <r>
      <rPr>
        <sz val="8"/>
        <color theme="1"/>
        <rFont val="Arial"/>
        <family val="2"/>
      </rPr>
      <t>(&gt; 0,70 m bis 1,20 m Stammhöhe)</t>
    </r>
  </si>
  <si>
    <r>
      <rPr>
        <b/>
        <sz val="10"/>
        <color theme="1"/>
        <rFont val="Arial"/>
        <family val="2"/>
      </rPr>
      <t>Obstbaum Halb-/ Hochstamm</t>
    </r>
    <r>
      <rPr>
        <sz val="10"/>
        <color theme="1"/>
        <rFont val="Arial"/>
        <family val="2"/>
      </rPr>
      <t xml:space="preserve">
</t>
    </r>
    <r>
      <rPr>
        <sz val="8"/>
        <color theme="1"/>
        <rFont val="Arial"/>
        <family val="2"/>
      </rPr>
      <t>(&gt; 1,20 m Stammhöhe)</t>
    </r>
  </si>
  <si>
    <r>
      <rPr>
        <b/>
        <sz val="10"/>
        <color theme="1"/>
        <rFont val="Arial"/>
        <family val="2"/>
      </rPr>
      <t>Beerensträucher</t>
    </r>
    <r>
      <rPr>
        <sz val="10"/>
        <color theme="1"/>
        <rFont val="Arial"/>
        <family val="2"/>
      </rPr>
      <t xml:space="preserve">
</t>
    </r>
    <r>
      <rPr>
        <sz val="8"/>
        <color theme="1"/>
        <rFont val="Arial"/>
        <family val="2"/>
      </rPr>
      <t>(Fläche in m² je Strauch = max. 2 m² je Strauch)</t>
    </r>
  </si>
  <si>
    <r>
      <t>Gewächshaus</t>
    </r>
    <r>
      <rPr>
        <sz val="8"/>
        <color theme="1"/>
        <rFont val="Arial"/>
        <family val="2"/>
      </rPr>
      <t xml:space="preserve"> (max. 12 m² Gesamtfläche)</t>
    </r>
  </si>
  <si>
    <r>
      <t>Hochbeete</t>
    </r>
    <r>
      <rPr>
        <sz val="8"/>
        <color theme="1"/>
        <rFont val="Arial"/>
        <family val="2"/>
      </rPr>
      <t xml:space="preserve"> (max. 10 m² Gesamtfläche)</t>
    </r>
  </si>
  <si>
    <r>
      <t xml:space="preserve">KO </t>
    </r>
    <r>
      <rPr>
        <vertAlign val="subscript"/>
        <sz val="10"/>
        <color theme="1"/>
        <rFont val="Arial"/>
        <family val="2"/>
      </rPr>
      <t>X</t>
    </r>
  </si>
  <si>
    <t>Obst- und Gemüsebeete</t>
  </si>
  <si>
    <r>
      <t>Kompostierung</t>
    </r>
    <r>
      <rPr>
        <sz val="8"/>
        <color theme="1"/>
        <rFont val="Arial"/>
        <family val="2"/>
      </rPr>
      <t xml:space="preserve"> (max. 2 m²)</t>
    </r>
    <r>
      <rPr>
        <b/>
        <sz val="10"/>
        <color theme="1"/>
        <rFont val="Arial"/>
        <family val="2"/>
      </rPr>
      <t xml:space="preserve">  </t>
    </r>
  </si>
  <si>
    <r>
      <t xml:space="preserve">Frühbeetkästen
</t>
    </r>
    <r>
      <rPr>
        <sz val="8"/>
        <color theme="1"/>
        <rFont val="Arial"/>
        <family val="2"/>
      </rPr>
      <t>(max. 1,20 m x 1,00 m x 0,40 m - max. 0,48 m²)</t>
    </r>
  </si>
  <si>
    <r>
      <t xml:space="preserve">FBK </t>
    </r>
    <r>
      <rPr>
        <vertAlign val="subscript"/>
        <sz val="10"/>
        <color theme="1"/>
        <rFont val="Arial"/>
        <family val="2"/>
      </rPr>
      <t>X</t>
    </r>
  </si>
  <si>
    <r>
      <t xml:space="preserve">FZT </t>
    </r>
    <r>
      <rPr>
        <vertAlign val="subscript"/>
        <sz val="10"/>
        <color theme="1"/>
        <rFont val="Arial"/>
        <family val="2"/>
      </rPr>
      <t>X</t>
    </r>
  </si>
  <si>
    <t>!</t>
  </si>
  <si>
    <t>SOLL kleingärtn. Nutzung</t>
  </si>
  <si>
    <t>Die Bewertung bezieht sich auf die Gartenordnung 2024 des Verpächters (BV Wießensee). Diese kann beim Vorstand bezogen oder auf der Internetseite www.kga-alt-karow.de unter dem Mitgliederbereich - Gartenbegehungen heruntergeladen werden.</t>
  </si>
  <si>
    <t>Bitte bei Gartenbegehung vorlegen!</t>
  </si>
  <si>
    <t>Eigenbewertung der kleingärtnerischen Nutzung der Parzellen der KGA "Alt-Karow" e.V.</t>
  </si>
  <si>
    <r>
      <t xml:space="preserve">Folienzelte/Folientunnel
</t>
    </r>
    <r>
      <rPr>
        <sz val="8"/>
        <color theme="1"/>
        <rFont val="Arial"/>
        <family val="2"/>
      </rPr>
      <t>(max. 20 m² Gesamtfläche inkl. Gewächshausfläche)</t>
    </r>
  </si>
  <si>
    <t>Teilflächen SOLL</t>
  </si>
  <si>
    <t>Teilfläche
IST</t>
  </si>
  <si>
    <t>Bitte nur in grau hinterlegte Felder eintragen!</t>
  </si>
  <si>
    <t>Fläche
in m²</t>
  </si>
  <si>
    <r>
      <rPr>
        <b/>
        <vertAlign val="superscript"/>
        <sz val="10"/>
        <color theme="1"/>
        <rFont val="Arial"/>
        <family val="2"/>
      </rPr>
      <t>*2</t>
    </r>
    <r>
      <rPr>
        <sz val="10"/>
        <color theme="1"/>
        <rFont val="Arial"/>
        <family val="2"/>
      </rPr>
      <t xml:space="preserve"> Eine prozentuale Minderung der Obstgehölze,
Beerensträucher und Rankgewächse hat eine gleichtwertige
prozentuale Erhöhung der Beetflächen zur Folge.</t>
    </r>
  </si>
  <si>
    <r>
      <t xml:space="preserve">zusammen min. 16,7 %
der Pachtfläche </t>
    </r>
    <r>
      <rPr>
        <b/>
        <vertAlign val="superscript"/>
        <sz val="10"/>
        <color theme="1"/>
        <rFont val="Arial"/>
        <family val="2"/>
      </rPr>
      <t>*2</t>
    </r>
  </si>
  <si>
    <t>Parzellennummer</t>
  </si>
  <si>
    <t>Eigenbewertung der kleingärtnerischen Nutzung der Parzelle der KGA "Alt-Karow" e.V.</t>
  </si>
  <si>
    <t>OBH 2</t>
  </si>
  <si>
    <t>OBH 1</t>
  </si>
  <si>
    <t>OBH 3</t>
  </si>
  <si>
    <t>Gesamtnutzfläche in m²</t>
  </si>
  <si>
    <r>
      <t xml:space="preserve">OBH </t>
    </r>
    <r>
      <rPr>
        <vertAlign val="subscript"/>
        <sz val="11"/>
        <color theme="1"/>
        <rFont val="Calibri"/>
        <family val="2"/>
        <scheme val="minor"/>
      </rPr>
      <t>x</t>
    </r>
  </si>
  <si>
    <r>
      <t xml:space="preserve">OBV </t>
    </r>
    <r>
      <rPr>
        <vertAlign val="subscript"/>
        <sz val="11"/>
        <color theme="1"/>
        <rFont val="Calibri"/>
        <family val="2"/>
        <scheme val="minor"/>
      </rPr>
      <t>x</t>
    </r>
  </si>
  <si>
    <r>
      <t xml:space="preserve">BL </t>
    </r>
    <r>
      <rPr>
        <vertAlign val="subscript"/>
        <sz val="11"/>
        <color theme="1"/>
        <rFont val="Calibri"/>
        <family val="2"/>
        <scheme val="minor"/>
      </rPr>
      <t>x</t>
    </r>
  </si>
  <si>
    <r>
      <t xml:space="preserve">GWH </t>
    </r>
    <r>
      <rPr>
        <vertAlign val="subscript"/>
        <sz val="11"/>
        <color theme="1"/>
        <rFont val="Calibri"/>
        <family val="2"/>
        <scheme val="minor"/>
      </rPr>
      <t>x</t>
    </r>
  </si>
  <si>
    <r>
      <t xml:space="preserve">KO </t>
    </r>
    <r>
      <rPr>
        <vertAlign val="subscript"/>
        <sz val="11"/>
        <color theme="1"/>
        <rFont val="Calibri"/>
        <family val="2"/>
        <scheme val="minor"/>
      </rPr>
      <t>x</t>
    </r>
  </si>
  <si>
    <r>
      <t xml:space="preserve">S </t>
    </r>
    <r>
      <rPr>
        <vertAlign val="subscript"/>
        <sz val="11"/>
        <color theme="1"/>
        <rFont val="Calibri"/>
        <family val="2"/>
        <scheme val="minor"/>
      </rPr>
      <t>x</t>
    </r>
  </si>
  <si>
    <r>
      <t xml:space="preserve">KB </t>
    </r>
    <r>
      <rPr>
        <vertAlign val="subscript"/>
        <sz val="11"/>
        <color theme="1"/>
        <rFont val="Calibri"/>
        <family val="2"/>
        <scheme val="minor"/>
      </rPr>
      <t>x</t>
    </r>
  </si>
  <si>
    <r>
      <t xml:space="preserve">RG </t>
    </r>
    <r>
      <rPr>
        <vertAlign val="subscript"/>
        <sz val="11"/>
        <color theme="1"/>
        <rFont val="Calibri"/>
        <family val="2"/>
        <scheme val="minor"/>
      </rPr>
      <t>x</t>
    </r>
  </si>
  <si>
    <r>
      <t xml:space="preserve">H </t>
    </r>
    <r>
      <rPr>
        <vertAlign val="subscript"/>
        <sz val="11"/>
        <color theme="1"/>
        <rFont val="Calibri"/>
        <family val="2"/>
        <scheme val="minor"/>
      </rPr>
      <t>x</t>
    </r>
  </si>
  <si>
    <t>Beispiel:</t>
  </si>
  <si>
    <t>Parzellenskizze zur Eigenbewertung der kleingärtnerischen Nutzung der KGA "Alt-Karow" e.V.</t>
  </si>
  <si>
    <r>
      <t xml:space="preserve">FBK </t>
    </r>
    <r>
      <rPr>
        <vertAlign val="subscript"/>
        <sz val="11"/>
        <color theme="1"/>
        <rFont val="Calibri"/>
        <family val="2"/>
        <scheme val="minor"/>
      </rPr>
      <t>x</t>
    </r>
  </si>
  <si>
    <r>
      <t xml:space="preserve">FZT </t>
    </r>
    <r>
      <rPr>
        <vertAlign val="subscript"/>
        <sz val="11"/>
        <color theme="1"/>
        <rFont val="Calibri"/>
        <family val="2"/>
        <scheme val="minor"/>
      </rPr>
      <t>x</t>
    </r>
  </si>
  <si>
    <r>
      <t xml:space="preserve">OBG </t>
    </r>
    <r>
      <rPr>
        <vertAlign val="subscript"/>
        <sz val="11"/>
        <color theme="1"/>
        <rFont val="Calibri"/>
        <family val="2"/>
        <scheme val="minor"/>
      </rPr>
      <t>x</t>
    </r>
  </si>
  <si>
    <t>OBH 4</t>
  </si>
  <si>
    <t>Dieser Skizzenvordruck soll die jährlichen Gartenbegehung unterstützen. Jedes Mitglied kann anhand des Vordrucks in Ruhe die Obstgehölze, Beetflächen, Gewächshäuser etc. eintragen, sich die kleingärtnerisch genutzte Fläche berechnen lassen oder selbst berechnen. Die ermittelteten Flächen, Stückzahlen von Gehölze, Sträucher, Komposteinrichtungen, Hochbeete, Beete etc. werden in einer selbst zu erstellenden Parzellenskizze eingetragen. Wichtig hier, dass jeder Baum, Strauch etc. mit dem Kürzel und dem Index (z.B. OBH 1) aus der Ermittlung eingezeichnet wird. Bei der Gartenbegehung wird diese Skizze vorgelegt und nur strittige Punkte überprüft. Somit kann das lästige Nachmessen und die Diskussionen über die kleingärtnerisch genutzte Fläche auf ein Minimum reduziert werden. Das lange Warten auf den Kontrollbegehung und der hohe Zeitaufwand bei den Begehung gehört der Vergangenheit an.</t>
  </si>
  <si>
    <r>
      <rPr>
        <b/>
        <vertAlign val="superscript"/>
        <sz val="9"/>
        <color theme="1"/>
        <rFont val="Arial"/>
        <family val="2"/>
      </rPr>
      <t>*1</t>
    </r>
    <r>
      <rPr>
        <vertAlign val="superscript"/>
        <sz val="9"/>
        <color theme="1"/>
        <rFont val="Arial"/>
        <family val="2"/>
      </rPr>
      <t xml:space="preserve"> </t>
    </r>
    <r>
      <rPr>
        <sz val="9"/>
        <color theme="1"/>
        <rFont val="Arial"/>
        <family val="2"/>
      </rPr>
      <t>Kürzel für die Darstellung in der Parzellenskizze BV1, BV2 etc., wobei X die lfd. Anzahl in Skizze ist.</t>
    </r>
  </si>
  <si>
    <r>
      <t xml:space="preserve">GWH </t>
    </r>
    <r>
      <rPr>
        <vertAlign val="subscript"/>
        <sz val="10"/>
        <color theme="1"/>
        <rFont val="Arial"/>
        <family val="2"/>
      </rPr>
      <t>X</t>
    </r>
  </si>
  <si>
    <r>
      <rPr>
        <b/>
        <sz val="10"/>
        <color theme="1"/>
        <rFont val="Arial"/>
        <family val="2"/>
      </rPr>
      <t>Rankgewächse (Wein, Kiwi u. w.)</t>
    </r>
    <r>
      <rPr>
        <sz val="10"/>
        <color theme="1"/>
        <rFont val="Arial"/>
        <family val="2"/>
      </rPr>
      <t xml:space="preserve">
</t>
    </r>
    <r>
      <rPr>
        <sz val="8"/>
        <color theme="1"/>
        <rFont val="Arial"/>
        <family val="2"/>
      </rPr>
      <t>(Fläche in m² = max. 5 m² je Gewächs)
(</t>
    </r>
    <r>
      <rPr>
        <b/>
        <sz val="8"/>
        <color theme="1"/>
        <rFont val="Arial"/>
        <family val="2"/>
      </rPr>
      <t>Berechnung:</t>
    </r>
    <r>
      <rPr>
        <sz val="8"/>
        <color theme="1"/>
        <rFont val="Arial"/>
        <family val="2"/>
      </rPr>
      <t xml:space="preserve"> Breite x Traufhöhe in m =
Summe * Faktor 0,33-0,75)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</si>
</sst>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quot;m²&quot;"/>
    <numFmt numFmtId="165" formatCode="0.0"/>
    <numFmt numFmtId="166" formatCode="0.0\ &quot;m²&quot;"/>
  </numFmts>
  <fonts count="26"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11"/>
      <color rgb="FFFF0000"/>
      <name val="Calibri"/>
      <family val="2"/>
      <scheme val="minor"/>
    </font>
    <font>
      <b/>
      <sz val="14"/>
      <name val="Calibri"/>
      <family val="2"/>
      <scheme val="minor"/>
    </font>
    <font>
      <sz val="10"/>
      <color theme="1"/>
      <name val="Arial"/>
      <family val="2"/>
    </font>
    <font>
      <b/>
      <sz val="10"/>
      <color theme="1"/>
      <name val="Arial"/>
      <family val="2"/>
    </font>
    <font>
      <b/>
      <vertAlign val="superscript"/>
      <sz val="10"/>
      <color theme="1"/>
      <name val="Arial"/>
      <family val="2"/>
    </font>
    <font>
      <vertAlign val="subscript"/>
      <sz val="10"/>
      <color theme="1"/>
      <name val="Arial"/>
      <family val="2"/>
    </font>
    <font>
      <sz val="8"/>
      <color theme="1"/>
      <name val="Calibri"/>
      <family val="2"/>
      <scheme val="minor"/>
    </font>
    <font>
      <sz val="11"/>
      <name val="Calibri"/>
      <family val="2"/>
      <scheme val="minor"/>
    </font>
    <font>
      <sz val="10"/>
      <name val="Calibri"/>
      <family val="2"/>
      <scheme val="minor"/>
    </font>
    <font>
      <sz val="9"/>
      <color theme="1"/>
      <name val="Calibri"/>
      <family val="2"/>
      <scheme val="minor"/>
    </font>
    <font>
      <sz val="9"/>
      <color theme="1"/>
      <name val="Arial"/>
      <family val="2"/>
    </font>
    <font>
      <b/>
      <sz val="10"/>
      <color rgb="FFFF0000"/>
      <name val="Arial"/>
      <family val="2"/>
    </font>
    <font>
      <b/>
      <u/>
      <sz val="16"/>
      <color theme="1"/>
      <name val="Calibri"/>
      <family val="2"/>
      <scheme val="minor"/>
    </font>
    <font>
      <b/>
      <sz val="11"/>
      <color rgb="FFC00000"/>
      <name val="Calibri"/>
      <family val="2"/>
      <scheme val="minor"/>
    </font>
    <font>
      <sz val="8"/>
      <color theme="1"/>
      <name val="Arial"/>
      <family val="2"/>
    </font>
    <font>
      <b/>
      <sz val="8"/>
      <color theme="1"/>
      <name val="Arial"/>
      <family val="2"/>
    </font>
    <font>
      <b/>
      <sz val="12"/>
      <color theme="1"/>
      <name val="Arial"/>
      <family val="2"/>
    </font>
    <font>
      <b/>
      <sz val="16"/>
      <color theme="1"/>
      <name val="Arial"/>
      <family val="2"/>
    </font>
    <font>
      <b/>
      <sz val="28"/>
      <color theme="1"/>
      <name val="Arial"/>
      <family val="2"/>
    </font>
    <font>
      <b/>
      <vertAlign val="superscript"/>
      <sz val="9"/>
      <color theme="1"/>
      <name val="Arial"/>
      <family val="2"/>
    </font>
    <font>
      <vertAlign val="superscript"/>
      <sz val="9"/>
      <color theme="1"/>
      <name val="Arial"/>
      <family val="2"/>
    </font>
    <font>
      <vertAlign val="subscrip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style="thick">
        <color indexed="64"/>
      </left>
      <right/>
      <top/>
      <bottom style="medium">
        <color indexed="64"/>
      </bottom>
      <diagonal/>
    </border>
    <border>
      <left style="thick">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thick">
        <color indexed="64"/>
      </right>
      <top style="thick">
        <color indexed="64"/>
      </top>
      <bottom/>
      <diagonal/>
    </border>
    <border>
      <left style="medium">
        <color indexed="64"/>
      </left>
      <right style="thick">
        <color indexed="64"/>
      </right>
      <top/>
      <bottom/>
      <diagonal/>
    </border>
    <border>
      <left style="medium">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thick">
        <color indexed="64"/>
      </left>
      <right/>
      <top style="medium">
        <color indexed="64"/>
      </top>
      <bottom style="medium">
        <color indexed="64"/>
      </bottom>
      <diagonal/>
    </border>
    <border>
      <left style="thick">
        <color indexed="64"/>
      </left>
      <right/>
      <top style="thick">
        <color indexed="64"/>
      </top>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medium">
        <color indexed="64"/>
      </bottom>
      <diagonal/>
    </border>
    <border>
      <left/>
      <right style="thin">
        <color indexed="64"/>
      </right>
      <top style="thick">
        <color indexed="64"/>
      </top>
      <bottom style="thick">
        <color indexed="64"/>
      </bottom>
      <diagonal/>
    </border>
    <border>
      <left/>
      <right style="thin">
        <color indexed="64"/>
      </right>
      <top/>
      <bottom style="thick">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ck">
        <color indexed="64"/>
      </right>
      <top style="thick">
        <color indexed="64"/>
      </top>
      <bottom style="medium">
        <color indexed="64"/>
      </bottom>
      <diagonal/>
    </border>
    <border>
      <left style="thin">
        <color indexed="64"/>
      </left>
      <right style="thick">
        <color indexed="64"/>
      </right>
      <top/>
      <bottom style="medium">
        <color indexed="64"/>
      </bottom>
      <diagonal/>
    </border>
    <border>
      <left style="thin">
        <color indexed="64"/>
      </left>
      <right style="thick">
        <color indexed="64"/>
      </right>
      <top/>
      <bottom style="thick">
        <color indexed="64"/>
      </bottom>
      <diagonal/>
    </border>
    <border>
      <left style="thin">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ck">
        <color indexed="64"/>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s>
  <cellStyleXfs count="1">
    <xf numFmtId="0" fontId="0" fillId="0" borderId="0"/>
  </cellStyleXfs>
  <cellXfs count="165">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6" fillId="0" borderId="0" xfId="0" applyFont="1"/>
    <xf numFmtId="0" fontId="7" fillId="0" borderId="0" xfId="0" applyFont="1"/>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wrapText="1"/>
    </xf>
    <xf numFmtId="0" fontId="2" fillId="0" borderId="0" xfId="0" applyFont="1" applyAlignment="1">
      <alignment horizontal="center" vertical="center" wrapText="1"/>
    </xf>
    <xf numFmtId="0" fontId="2" fillId="0" borderId="0" xfId="0" applyFont="1"/>
    <xf numFmtId="0" fontId="0" fillId="0" borderId="14" xfId="0" applyBorder="1"/>
    <xf numFmtId="0" fontId="14" fillId="0" borderId="0" xfId="0" applyFont="1"/>
    <xf numFmtId="0" fontId="13" fillId="0" borderId="0" xfId="0" applyFont="1"/>
    <xf numFmtId="164" fontId="6" fillId="0" borderId="13" xfId="0" applyNumberFormat="1" applyFont="1" applyBorder="1" applyAlignment="1">
      <alignment horizontal="center" vertical="center"/>
    </xf>
    <xf numFmtId="0" fontId="0" fillId="0" borderId="15" xfId="0" applyBorder="1" applyAlignment="1">
      <alignment horizontal="center"/>
    </xf>
    <xf numFmtId="0" fontId="10" fillId="0" borderId="0" xfId="0" applyFont="1" applyAlignment="1">
      <alignment vertical="top"/>
    </xf>
    <xf numFmtId="0" fontId="2" fillId="0" borderId="0" xfId="0" applyFont="1" applyAlignment="1">
      <alignment vertical="center" wrapText="1"/>
    </xf>
    <xf numFmtId="164" fontId="6" fillId="0" borderId="0" xfId="0" applyNumberFormat="1" applyFont="1"/>
    <xf numFmtId="166" fontId="6" fillId="0" borderId="10" xfId="0" applyNumberFormat="1" applyFont="1" applyBorder="1" applyAlignment="1">
      <alignment horizontal="center" vertical="center"/>
    </xf>
    <xf numFmtId="166" fontId="6" fillId="0" borderId="11" xfId="0" applyNumberFormat="1" applyFont="1" applyBorder="1" applyAlignment="1">
      <alignment horizontal="center" vertical="center"/>
    </xf>
    <xf numFmtId="166" fontId="6" fillId="0" borderId="11" xfId="0" applyNumberFormat="1" applyFont="1" applyBorder="1" applyAlignment="1">
      <alignment horizontal="center" vertical="center" wrapText="1"/>
    </xf>
    <xf numFmtId="0" fontId="6" fillId="0" borderId="0" xfId="0" applyFont="1" applyAlignment="1">
      <alignment horizontal="left" vertical="center" wrapText="1"/>
    </xf>
    <xf numFmtId="0" fontId="17" fillId="0" borderId="0" xfId="0" applyFont="1"/>
    <xf numFmtId="164" fontId="7" fillId="2" borderId="0" xfId="0" applyNumberFormat="1" applyFont="1" applyFill="1" applyAlignment="1">
      <alignment vertical="center"/>
    </xf>
    <xf numFmtId="0" fontId="20" fillId="0" borderId="0" xfId="0" applyFont="1" applyAlignment="1">
      <alignment horizontal="center" vertical="center"/>
    </xf>
    <xf numFmtId="0" fontId="7" fillId="0" borderId="16" xfId="0" applyFont="1" applyBorder="1" applyAlignment="1">
      <alignment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6" fillId="0" borderId="23" xfId="0" applyFont="1" applyBorder="1" applyAlignment="1">
      <alignment vertical="center" wrapText="1"/>
    </xf>
    <xf numFmtId="164" fontId="6" fillId="0" borderId="24" xfId="0" applyNumberFormat="1" applyFont="1" applyBorder="1" applyAlignment="1">
      <alignment horizontal="center" vertical="center"/>
    </xf>
    <xf numFmtId="166" fontId="6" fillId="0" borderId="25" xfId="0" applyNumberFormat="1" applyFont="1" applyBorder="1" applyAlignment="1">
      <alignment horizontal="center" vertical="center"/>
    </xf>
    <xf numFmtId="0" fontId="6" fillId="0" borderId="26" xfId="0" applyFont="1" applyBorder="1" applyAlignment="1">
      <alignment vertical="center" wrapText="1"/>
    </xf>
    <xf numFmtId="0" fontId="6" fillId="0" borderId="27" xfId="0" applyFont="1" applyBorder="1" applyAlignment="1">
      <alignment vertical="center" wrapText="1"/>
    </xf>
    <xf numFmtId="164" fontId="6" fillId="0" borderId="28" xfId="0" applyNumberFormat="1" applyFont="1" applyBorder="1" applyAlignment="1">
      <alignment horizontal="center" vertical="center"/>
    </xf>
    <xf numFmtId="166" fontId="6" fillId="0" borderId="29" xfId="0" applyNumberFormat="1" applyFont="1" applyBorder="1" applyAlignment="1">
      <alignment horizontal="center" vertical="center"/>
    </xf>
    <xf numFmtId="0" fontId="7" fillId="0" borderId="35" xfId="0" applyFont="1" applyBorder="1" applyAlignment="1">
      <alignment horizontal="left" vertical="center"/>
    </xf>
    <xf numFmtId="0" fontId="7" fillId="0" borderId="26" xfId="0" applyFont="1" applyBorder="1" applyAlignment="1">
      <alignment vertical="center"/>
    </xf>
    <xf numFmtId="0" fontId="7" fillId="0" borderId="26" xfId="0" applyFont="1" applyBorder="1" applyAlignment="1">
      <alignment vertical="center" wrapText="1"/>
    </xf>
    <xf numFmtId="0" fontId="7" fillId="0" borderId="27" xfId="0" applyFont="1" applyBorder="1" applyAlignment="1">
      <alignment vertical="center" wrapText="1"/>
    </xf>
    <xf numFmtId="164" fontId="7" fillId="2" borderId="36" xfId="0" applyNumberFormat="1" applyFont="1" applyFill="1" applyBorder="1" applyAlignment="1">
      <alignment vertical="center"/>
    </xf>
    <xf numFmtId="49" fontId="21" fillId="2" borderId="24" xfId="0" quotePrefix="1" applyNumberFormat="1" applyFont="1" applyFill="1" applyBorder="1" applyAlignment="1">
      <alignment horizontal="center" vertical="center"/>
    </xf>
    <xf numFmtId="49" fontId="21" fillId="2" borderId="13" xfId="0" quotePrefix="1" applyNumberFormat="1" applyFont="1" applyFill="1" applyBorder="1" applyAlignment="1">
      <alignment horizontal="center" vertical="center"/>
    </xf>
    <xf numFmtId="166" fontId="20" fillId="2" borderId="0" xfId="0" applyNumberFormat="1" applyFont="1" applyFill="1" applyAlignment="1">
      <alignment horizontal="center" vertical="center"/>
    </xf>
    <xf numFmtId="166" fontId="20" fillId="2" borderId="37" xfId="0" applyNumberFormat="1" applyFont="1" applyFill="1" applyBorder="1" applyAlignment="1">
      <alignment horizontal="center" vertical="center"/>
    </xf>
    <xf numFmtId="0" fontId="10" fillId="0" borderId="0" xfId="0" applyFont="1" applyAlignment="1">
      <alignment horizontal="center" vertical="center"/>
    </xf>
    <xf numFmtId="0" fontId="7" fillId="0" borderId="39" xfId="0" applyFont="1" applyBorder="1" applyAlignment="1">
      <alignment horizontal="center" vertical="center" wrapText="1"/>
    </xf>
    <xf numFmtId="0" fontId="7" fillId="0" borderId="23" xfId="0" applyFont="1" applyBorder="1" applyAlignment="1">
      <alignment horizontal="left" vertical="center"/>
    </xf>
    <xf numFmtId="0" fontId="21" fillId="0" borderId="40" xfId="0" quotePrefix="1" applyFont="1" applyBorder="1" applyAlignment="1">
      <alignment horizontal="center" vertical="center"/>
    </xf>
    <xf numFmtId="0" fontId="21" fillId="0" borderId="38" xfId="0" quotePrefix="1" applyFont="1" applyBorder="1" applyAlignment="1">
      <alignment horizontal="center" vertical="center"/>
    </xf>
    <xf numFmtId="0" fontId="21" fillId="0" borderId="42" xfId="0" quotePrefix="1" applyFont="1" applyBorder="1" applyAlignment="1">
      <alignment horizontal="center" vertical="center"/>
    </xf>
    <xf numFmtId="0" fontId="21" fillId="0" borderId="41" xfId="0" quotePrefix="1" applyFont="1" applyBorder="1" applyAlignment="1">
      <alignment horizontal="center" vertical="center"/>
    </xf>
    <xf numFmtId="0" fontId="21" fillId="0" borderId="41" xfId="0" quotePrefix="1" applyFont="1" applyBorder="1" applyAlignment="1">
      <alignment horizontal="center" vertical="center" wrapText="1"/>
    </xf>
    <xf numFmtId="0" fontId="6" fillId="0" borderId="43" xfId="0" applyFont="1" applyBorder="1" applyAlignment="1">
      <alignment vertical="center"/>
    </xf>
    <xf numFmtId="0" fontId="6" fillId="0" borderId="44" xfId="0" applyFont="1" applyBorder="1" applyAlignment="1">
      <alignment vertical="center"/>
    </xf>
    <xf numFmtId="0" fontId="6" fillId="0" borderId="45" xfId="0" applyFont="1" applyBorder="1" applyAlignment="1">
      <alignment vertical="center"/>
    </xf>
    <xf numFmtId="0" fontId="6" fillId="0" borderId="43" xfId="0" applyFont="1" applyBorder="1" applyAlignment="1">
      <alignment horizontal="left" vertical="center"/>
    </xf>
    <xf numFmtId="0" fontId="6" fillId="0" borderId="46" xfId="0" applyFont="1" applyBorder="1" applyAlignment="1">
      <alignment horizontal="left" vertical="center"/>
    </xf>
    <xf numFmtId="0" fontId="6" fillId="0" borderId="44" xfId="0" applyFont="1" applyBorder="1" applyAlignment="1">
      <alignment horizontal="left" vertical="center"/>
    </xf>
    <xf numFmtId="0" fontId="6" fillId="0" borderId="44" xfId="0" applyFont="1" applyBorder="1" applyAlignment="1">
      <alignment vertical="center" wrapText="1"/>
    </xf>
    <xf numFmtId="0" fontId="0" fillId="0" borderId="0" xfId="0" applyAlignment="1">
      <alignment textRotation="180"/>
    </xf>
    <xf numFmtId="0" fontId="0" fillId="0" borderId="0" xfId="0" applyAlignment="1">
      <alignment horizontal="center"/>
    </xf>
    <xf numFmtId="0" fontId="0" fillId="0" borderId="0" xfId="0" applyAlignment="1">
      <alignment horizontal="left"/>
    </xf>
    <xf numFmtId="164" fontId="0" fillId="2" borderId="0" xfId="0" applyNumberFormat="1" applyFill="1" applyAlignment="1">
      <alignment vertical="center" wrapText="1"/>
    </xf>
    <xf numFmtId="166" fontId="7" fillId="2" borderId="47" xfId="0" applyNumberFormat="1" applyFont="1" applyFill="1" applyBorder="1" applyAlignment="1">
      <alignment horizontal="center" vertical="center"/>
    </xf>
    <xf numFmtId="0" fontId="0" fillId="0" borderId="53" xfId="0" applyBorder="1"/>
    <xf numFmtId="0" fontId="0" fillId="0" borderId="57" xfId="0" applyBorder="1"/>
    <xf numFmtId="0" fontId="0" fillId="0" borderId="28" xfId="0" applyBorder="1" applyAlignment="1">
      <alignment horizontal="center"/>
    </xf>
    <xf numFmtId="0" fontId="0" fillId="0" borderId="36" xfId="0" applyBorder="1"/>
    <xf numFmtId="0" fontId="0" fillId="0" borderId="58" xfId="0" applyBorder="1"/>
    <xf numFmtId="0" fontId="0" fillId="0" borderId="59" xfId="0" applyBorder="1"/>
    <xf numFmtId="0" fontId="0" fillId="0" borderId="60" xfId="0" applyBorder="1"/>
    <xf numFmtId="0" fontId="0" fillId="0" borderId="61" xfId="0" applyBorder="1"/>
    <xf numFmtId="0" fontId="4" fillId="0" borderId="61" xfId="0" applyFont="1" applyBorder="1" applyAlignment="1">
      <alignment horizontal="center" textRotation="180"/>
    </xf>
    <xf numFmtId="0" fontId="11" fillId="0" borderId="0" xfId="0" applyFont="1" applyAlignment="1">
      <alignment horizontal="center"/>
    </xf>
    <xf numFmtId="0" fontId="11" fillId="0" borderId="0" xfId="0" applyFont="1"/>
    <xf numFmtId="0" fontId="5" fillId="0" borderId="0" xfId="0" applyFont="1"/>
    <xf numFmtId="0" fontId="11" fillId="0" borderId="0" xfId="0" applyFont="1" applyAlignment="1">
      <alignment horizontal="right"/>
    </xf>
    <xf numFmtId="0" fontId="11" fillId="0" borderId="60" xfId="0" applyFont="1" applyBorder="1" applyAlignment="1">
      <alignment horizontal="center"/>
    </xf>
    <xf numFmtId="0" fontId="1" fillId="0" borderId="0" xfId="0" applyFont="1" applyAlignment="1">
      <alignment horizontal="center"/>
    </xf>
    <xf numFmtId="0" fontId="4" fillId="0" borderId="0" xfId="0" applyFont="1"/>
    <xf numFmtId="0" fontId="1" fillId="0" borderId="0" xfId="0" applyFont="1"/>
    <xf numFmtId="0" fontId="0" fillId="0" borderId="27" xfId="0" applyBorder="1"/>
    <xf numFmtId="0" fontId="0" fillId="0" borderId="62" xfId="0" applyBorder="1"/>
    <xf numFmtId="0" fontId="0" fillId="0" borderId="63" xfId="0" applyBorder="1"/>
    <xf numFmtId="165" fontId="0" fillId="0" borderId="15" xfId="0" applyNumberFormat="1" applyBorder="1" applyAlignment="1">
      <alignment horizontal="center"/>
    </xf>
    <xf numFmtId="165" fontId="0" fillId="0" borderId="28" xfId="0" applyNumberFormat="1" applyBorder="1" applyAlignment="1">
      <alignment horizontal="center"/>
    </xf>
    <xf numFmtId="165" fontId="0" fillId="0" borderId="56" xfId="0" applyNumberFormat="1" applyBorder="1" applyAlignment="1">
      <alignment horizontal="center"/>
    </xf>
    <xf numFmtId="165" fontId="0" fillId="0" borderId="45" xfId="0" applyNumberFormat="1" applyBorder="1" applyAlignment="1">
      <alignment horizontal="center"/>
    </xf>
    <xf numFmtId="165" fontId="0" fillId="0" borderId="22" xfId="0" applyNumberFormat="1" applyBorder="1" applyAlignment="1">
      <alignment horizontal="center"/>
    </xf>
    <xf numFmtId="0" fontId="12" fillId="0" borderId="0" xfId="0" applyFont="1" applyAlignment="1">
      <alignment vertical="center"/>
    </xf>
    <xf numFmtId="1" fontId="0" fillId="0" borderId="15" xfId="0" applyNumberFormat="1" applyBorder="1" applyAlignment="1">
      <alignment horizontal="center"/>
    </xf>
    <xf numFmtId="0" fontId="2" fillId="2" borderId="47" xfId="0" applyFont="1" applyFill="1" applyBorder="1" applyAlignment="1" applyProtection="1">
      <alignment horizontal="center" vertical="center" wrapText="1"/>
      <protection locked="0"/>
    </xf>
    <xf numFmtId="0" fontId="0" fillId="3" borderId="1" xfId="0" applyFill="1" applyBorder="1" applyProtection="1">
      <protection locked="0"/>
    </xf>
    <xf numFmtId="0" fontId="0" fillId="3" borderId="2" xfId="0" applyFill="1" applyBorder="1" applyProtection="1">
      <protection locked="0"/>
    </xf>
    <xf numFmtId="0" fontId="0" fillId="3" borderId="2" xfId="0" applyFill="1" applyBorder="1" applyAlignment="1" applyProtection="1">
      <alignment horizontal="center" vertical="center"/>
      <protection locked="0"/>
    </xf>
    <xf numFmtId="0" fontId="0" fillId="3" borderId="3" xfId="0" applyFill="1" applyBorder="1" applyProtection="1">
      <protection locked="0"/>
    </xf>
    <xf numFmtId="0" fontId="0" fillId="3" borderId="4" xfId="0" applyFill="1" applyBorder="1" applyProtection="1">
      <protection locked="0"/>
    </xf>
    <xf numFmtId="0" fontId="0" fillId="3" borderId="0" xfId="0" applyFill="1" applyProtection="1">
      <protection locked="0"/>
    </xf>
    <xf numFmtId="0" fontId="0" fillId="3" borderId="0" xfId="0" applyFill="1" applyAlignment="1" applyProtection="1">
      <alignment horizontal="center" vertical="center"/>
      <protection locked="0"/>
    </xf>
    <xf numFmtId="0" fontId="0" fillId="3" borderId="5" xfId="0" applyFill="1" applyBorder="1" applyProtection="1">
      <protection locked="0"/>
    </xf>
    <xf numFmtId="0" fontId="0" fillId="3" borderId="6" xfId="0" applyFill="1" applyBorder="1" applyProtection="1">
      <protection locked="0"/>
    </xf>
    <xf numFmtId="0" fontId="0" fillId="3" borderId="7" xfId="0" applyFill="1" applyBorder="1" applyProtection="1">
      <protection locked="0"/>
    </xf>
    <xf numFmtId="0" fontId="0" fillId="3" borderId="7" xfId="0" applyFill="1" applyBorder="1" applyAlignment="1" applyProtection="1">
      <alignment horizontal="center" vertical="center"/>
      <protection locked="0"/>
    </xf>
    <xf numFmtId="0" fontId="0" fillId="3" borderId="8" xfId="0" applyFill="1" applyBorder="1" applyProtection="1">
      <protection locked="0"/>
    </xf>
    <xf numFmtId="0" fontId="2" fillId="3" borderId="47" xfId="0" applyFont="1" applyFill="1" applyBorder="1" applyAlignment="1" applyProtection="1">
      <alignment horizontal="center" vertical="center" wrapText="1"/>
      <protection locked="0"/>
    </xf>
    <xf numFmtId="1" fontId="6" fillId="3" borderId="38" xfId="0" applyNumberFormat="1" applyFont="1" applyFill="1" applyBorder="1" applyAlignment="1" applyProtection="1">
      <alignment horizontal="center" vertical="center"/>
      <protection locked="0"/>
    </xf>
    <xf numFmtId="1" fontId="6" fillId="3" borderId="41" xfId="0" applyNumberFormat="1" applyFont="1" applyFill="1" applyBorder="1" applyAlignment="1" applyProtection="1">
      <alignment horizontal="center" vertical="center"/>
      <protection locked="0"/>
    </xf>
    <xf numFmtId="165" fontId="6" fillId="3" borderId="13" xfId="0" applyNumberFormat="1" applyFont="1" applyFill="1" applyBorder="1" applyAlignment="1" applyProtection="1">
      <alignment horizontal="center" vertical="center"/>
      <protection locked="0"/>
    </xf>
    <xf numFmtId="165" fontId="6" fillId="3" borderId="28" xfId="0" applyNumberFormat="1" applyFont="1" applyFill="1" applyBorder="1" applyAlignment="1" applyProtection="1">
      <alignment horizontal="center" vertical="center"/>
      <protection locked="0"/>
    </xf>
    <xf numFmtId="165" fontId="6" fillId="3" borderId="24" xfId="0" applyNumberFormat="1" applyFont="1" applyFill="1" applyBorder="1" applyAlignment="1" applyProtection="1">
      <alignment horizontal="center" vertical="center"/>
      <protection locked="0"/>
    </xf>
    <xf numFmtId="165" fontId="6" fillId="3" borderId="12" xfId="0" applyNumberFormat="1" applyFont="1" applyFill="1" applyBorder="1" applyAlignment="1" applyProtection="1">
      <alignment horizontal="center" vertical="center"/>
      <protection locked="0"/>
    </xf>
    <xf numFmtId="165" fontId="6" fillId="3" borderId="13" xfId="0" applyNumberFormat="1" applyFont="1" applyFill="1" applyBorder="1" applyAlignment="1" applyProtection="1">
      <alignment horizontal="center" vertical="center" wrapText="1"/>
      <protection locked="0"/>
    </xf>
    <xf numFmtId="0" fontId="2" fillId="0" borderId="0" xfId="0" applyFont="1" applyAlignment="1">
      <alignment horizontal="left"/>
    </xf>
    <xf numFmtId="0" fontId="15" fillId="2" borderId="16"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48" xfId="0" applyFont="1" applyFill="1" applyBorder="1" applyAlignment="1">
      <alignment horizontal="center" vertical="center"/>
    </xf>
    <xf numFmtId="0" fontId="2" fillId="0" borderId="0" xfId="0" applyFont="1" applyAlignment="1">
      <alignment horizontal="center" vertical="center" wrapText="1"/>
    </xf>
    <xf numFmtId="164" fontId="2" fillId="2" borderId="16" xfId="0" applyNumberFormat="1" applyFont="1" applyFill="1" applyBorder="1" applyAlignment="1" applyProtection="1">
      <alignment horizontal="center" vertical="center" wrapText="1"/>
      <protection locked="0"/>
    </xf>
    <xf numFmtId="164" fontId="2" fillId="2" borderId="19" xfId="0" applyNumberFormat="1" applyFont="1" applyFill="1" applyBorder="1" applyAlignment="1" applyProtection="1">
      <alignment horizontal="center" vertical="center" wrapText="1"/>
      <protection locked="0"/>
    </xf>
    <xf numFmtId="164" fontId="2" fillId="2" borderId="48" xfId="0" applyNumberFormat="1" applyFont="1" applyFill="1" applyBorder="1" applyAlignment="1" applyProtection="1">
      <alignment horizontal="center" vertical="center" wrapText="1"/>
      <protection locked="0"/>
    </xf>
    <xf numFmtId="166" fontId="2" fillId="2" borderId="49" xfId="0" applyNumberFormat="1" applyFont="1" applyFill="1" applyBorder="1" applyAlignment="1">
      <alignment horizontal="center" vertical="center" wrapText="1"/>
    </xf>
    <xf numFmtId="166" fontId="2" fillId="2" borderId="21" xfId="0" applyNumberFormat="1" applyFont="1" applyFill="1" applyBorder="1" applyAlignment="1">
      <alignment horizontal="center" vertical="center" wrapText="1"/>
    </xf>
    <xf numFmtId="166" fontId="2" fillId="2" borderId="22" xfId="0" applyNumberFormat="1" applyFont="1" applyFill="1" applyBorder="1" applyAlignment="1">
      <alignment horizontal="center" vertical="center" wrapText="1"/>
    </xf>
    <xf numFmtId="0" fontId="10" fillId="0" borderId="0" xfId="0" applyFont="1" applyAlignment="1">
      <alignment horizontal="center" vertical="center"/>
    </xf>
    <xf numFmtId="0" fontId="20" fillId="0" borderId="16" xfId="0" applyFont="1" applyBorder="1" applyAlignment="1">
      <alignment horizontal="center" vertical="center"/>
    </xf>
    <xf numFmtId="0" fontId="20" fillId="0" borderId="19" xfId="0" applyFont="1" applyBorder="1" applyAlignment="1">
      <alignment horizontal="center" vertical="center"/>
    </xf>
    <xf numFmtId="0" fontId="16" fillId="0" borderId="0" xfId="0" applyFont="1" applyAlignment="1">
      <alignment horizontal="center"/>
    </xf>
    <xf numFmtId="166" fontId="6" fillId="0" borderId="30" xfId="0" applyNumberFormat="1" applyFont="1" applyBorder="1" applyAlignment="1">
      <alignment horizontal="center" vertical="center" textRotation="180" wrapText="1"/>
    </xf>
    <xf numFmtId="166" fontId="6" fillId="0" borderId="9" xfId="0" applyNumberFormat="1" applyFont="1" applyBorder="1" applyAlignment="1">
      <alignment horizontal="center" vertical="center" textRotation="180"/>
    </xf>
    <xf numFmtId="166" fontId="6" fillId="0" borderId="33" xfId="0" applyNumberFormat="1" applyFont="1" applyBorder="1" applyAlignment="1">
      <alignment horizontal="center" vertical="center" textRotation="180"/>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164" fontId="2" fillId="3" borderId="16" xfId="0" applyNumberFormat="1" applyFont="1" applyFill="1" applyBorder="1" applyAlignment="1" applyProtection="1">
      <alignment horizontal="center" vertical="center" wrapText="1"/>
      <protection locked="0"/>
    </xf>
    <xf numFmtId="164" fontId="2" fillId="3" borderId="19" xfId="0" applyNumberFormat="1" applyFont="1" applyFill="1" applyBorder="1" applyAlignment="1" applyProtection="1">
      <alignment horizontal="center" vertical="center" wrapText="1"/>
      <protection locked="0"/>
    </xf>
    <xf numFmtId="164" fontId="2" fillId="3" borderId="48" xfId="0" applyNumberFormat="1" applyFont="1" applyFill="1" applyBorder="1" applyAlignment="1" applyProtection="1">
      <alignment horizontal="center" vertical="center" wrapText="1"/>
      <protection locked="0"/>
    </xf>
    <xf numFmtId="0" fontId="6" fillId="0" borderId="0" xfId="0" applyFont="1" applyAlignment="1">
      <alignment horizontal="left" vertical="center" wrapText="1"/>
    </xf>
    <xf numFmtId="0" fontId="6" fillId="0" borderId="0" xfId="0" applyFont="1" applyAlignment="1">
      <alignment horizontal="left" vertical="center"/>
    </xf>
    <xf numFmtId="166" fontId="6" fillId="0" borderId="31" xfId="0" applyNumberFormat="1" applyFont="1" applyBorder="1" applyAlignment="1">
      <alignment horizontal="center" vertical="center" wrapText="1"/>
    </xf>
    <xf numFmtId="166" fontId="6" fillId="0" borderId="32" xfId="0" applyNumberFormat="1" applyFont="1" applyBorder="1" applyAlignment="1">
      <alignment horizontal="center" vertical="center" wrapText="1"/>
    </xf>
    <xf numFmtId="166" fontId="6" fillId="0" borderId="34" xfId="0" applyNumberFormat="1" applyFont="1" applyBorder="1" applyAlignment="1">
      <alignment horizontal="center" vertical="center" wrapText="1"/>
    </xf>
    <xf numFmtId="166" fontId="6" fillId="0" borderId="30" xfId="0" applyNumberFormat="1" applyFont="1" applyBorder="1" applyAlignment="1">
      <alignment horizontal="center" vertical="center" wrapText="1"/>
    </xf>
    <xf numFmtId="166" fontId="6" fillId="0" borderId="9" xfId="0" applyNumberFormat="1" applyFont="1" applyBorder="1" applyAlignment="1">
      <alignment horizontal="center" vertical="center" wrapText="1"/>
    </xf>
    <xf numFmtId="166" fontId="6" fillId="0" borderId="33" xfId="0" applyNumberFormat="1" applyFont="1" applyBorder="1" applyAlignment="1">
      <alignment horizontal="center" vertical="center" wrapText="1"/>
    </xf>
    <xf numFmtId="164" fontId="6" fillId="0" borderId="30" xfId="0" applyNumberFormat="1" applyFont="1" applyBorder="1" applyAlignment="1">
      <alignment horizontal="center" vertical="center" textRotation="180" wrapText="1"/>
    </xf>
    <xf numFmtId="164" fontId="6" fillId="0" borderId="9" xfId="0" applyNumberFormat="1" applyFont="1" applyBorder="1" applyAlignment="1">
      <alignment horizontal="center" vertical="center" textRotation="180" wrapText="1"/>
    </xf>
    <xf numFmtId="164" fontId="6" fillId="0" borderId="33" xfId="0" applyNumberFormat="1" applyFont="1" applyBorder="1" applyAlignment="1">
      <alignment horizontal="center" vertical="center" textRotation="180" wrapText="1"/>
    </xf>
    <xf numFmtId="0" fontId="6" fillId="0" borderId="30" xfId="0" applyFont="1" applyBorder="1" applyAlignment="1">
      <alignment horizontal="center" vertical="center" textRotation="180" wrapText="1"/>
    </xf>
    <xf numFmtId="0" fontId="6" fillId="0" borderId="9" xfId="0" applyFont="1" applyBorder="1" applyAlignment="1">
      <alignment horizontal="center" vertical="center" textRotation="180" wrapText="1"/>
    </xf>
    <xf numFmtId="0" fontId="6" fillId="0" borderId="33" xfId="0" applyFont="1" applyBorder="1" applyAlignment="1">
      <alignment horizontal="center" vertical="center" textRotation="180" wrapText="1"/>
    </xf>
    <xf numFmtId="0" fontId="3" fillId="0" borderId="0" xfId="0" applyFont="1" applyAlignment="1">
      <alignment horizontal="center"/>
    </xf>
    <xf numFmtId="0" fontId="7" fillId="0" borderId="0" xfId="0" applyFont="1" applyAlignment="1">
      <alignment horizontal="left" vertical="center" wrapText="1"/>
    </xf>
    <xf numFmtId="0" fontId="0" fillId="0" borderId="16" xfId="0" applyBorder="1" applyAlignment="1">
      <alignment horizontal="left"/>
    </xf>
    <xf numFmtId="0" fontId="0" fillId="0" borderId="19" xfId="0" applyBorder="1" applyAlignment="1">
      <alignment horizontal="left"/>
    </xf>
    <xf numFmtId="0" fontId="0" fillId="0" borderId="20" xfId="0" applyBorder="1" applyAlignment="1">
      <alignment horizontal="left"/>
    </xf>
    <xf numFmtId="0" fontId="2" fillId="0" borderId="51" xfId="0" applyFont="1" applyBorder="1" applyAlignment="1">
      <alignment horizontal="center" textRotation="180"/>
    </xf>
    <xf numFmtId="0" fontId="2" fillId="0" borderId="15" xfId="0" applyFont="1" applyBorder="1" applyAlignment="1">
      <alignment horizontal="center" textRotation="180"/>
    </xf>
    <xf numFmtId="0" fontId="2" fillId="0" borderId="52" xfId="0" applyFont="1" applyBorder="1" applyAlignment="1">
      <alignment horizontal="center" textRotation="180"/>
    </xf>
    <xf numFmtId="0" fontId="2" fillId="0" borderId="54" xfId="0" applyFont="1" applyBorder="1" applyAlignment="1">
      <alignment horizontal="center" textRotation="180"/>
    </xf>
    <xf numFmtId="0" fontId="2" fillId="0" borderId="55" xfId="0" applyFont="1" applyBorder="1" applyAlignment="1">
      <alignment horizontal="center" textRotation="180"/>
    </xf>
    <xf numFmtId="0" fontId="0" fillId="0" borderId="0" xfId="0" applyAlignment="1">
      <alignment horizontal="center" vertical="center" textRotation="180"/>
    </xf>
    <xf numFmtId="0" fontId="2" fillId="0" borderId="50" xfId="0" applyFont="1" applyBorder="1" applyAlignment="1">
      <alignment horizontal="center" textRotation="180"/>
    </xf>
    <xf numFmtId="0" fontId="2" fillId="0" borderId="53" xfId="0" applyFont="1" applyBorder="1" applyAlignment="1">
      <alignment horizontal="center" textRotation="180"/>
    </xf>
  </cellXfs>
  <cellStyles count="1">
    <cellStyle name="Standard" xfId="0" builtinId="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50800</xdr:rowOff>
    </xdr:from>
    <xdr:to>
      <xdr:col>1</xdr:col>
      <xdr:colOff>247650</xdr:colOff>
      <xdr:row>21</xdr:row>
      <xdr:rowOff>88900</xdr:rowOff>
    </xdr:to>
    <xdr:sp macro="" textlink="">
      <xdr:nvSpPr>
        <xdr:cNvPr id="3" name="Bogen 2">
          <a:extLst>
            <a:ext uri="{FF2B5EF4-FFF2-40B4-BE49-F238E27FC236}">
              <a16:creationId xmlns:a16="http://schemas.microsoft.com/office/drawing/2014/main" id="{00000000-0008-0000-0100-000003000000}"/>
            </a:ext>
          </a:extLst>
        </xdr:cNvPr>
        <xdr:cNvSpPr/>
      </xdr:nvSpPr>
      <xdr:spPr>
        <a:xfrm>
          <a:off x="0" y="5654675"/>
          <a:ext cx="342900" cy="419100"/>
        </a:xfrm>
        <a:prstGeom prst="arc">
          <a:avLst>
            <a:gd name="adj1" fmla="val 15106659"/>
            <a:gd name="adj2" fmla="val 734112"/>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0</xdr:col>
      <xdr:colOff>89959</xdr:colOff>
      <xdr:row>20</xdr:row>
      <xdr:rowOff>63500</xdr:rowOff>
    </xdr:from>
    <xdr:to>
      <xdr:col>1</xdr:col>
      <xdr:colOff>386292</xdr:colOff>
      <xdr:row>21</xdr:row>
      <xdr:rowOff>52917</xdr:rowOff>
    </xdr:to>
    <xdr:cxnSp macro="">
      <xdr:nvCxnSpPr>
        <xdr:cNvPr id="5" name="Gerader Verbinder 4">
          <a:extLst>
            <a:ext uri="{FF2B5EF4-FFF2-40B4-BE49-F238E27FC236}">
              <a16:creationId xmlns:a16="http://schemas.microsoft.com/office/drawing/2014/main" id="{00000000-0008-0000-0100-000005000000}"/>
            </a:ext>
          </a:extLst>
        </xdr:cNvPr>
        <xdr:cNvCxnSpPr/>
      </xdr:nvCxnSpPr>
      <xdr:spPr>
        <a:xfrm flipV="1">
          <a:off x="89959" y="5857875"/>
          <a:ext cx="391583" cy="1799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264584</xdr:colOff>
      <xdr:row>18</xdr:row>
      <xdr:rowOff>157691</xdr:rowOff>
    </xdr:from>
    <xdr:to>
      <xdr:col>8</xdr:col>
      <xdr:colOff>130176</xdr:colOff>
      <xdr:row>26</xdr:row>
      <xdr:rowOff>78826</xdr:rowOff>
    </xdr:to>
    <xdr:sp macro="" textlink="">
      <xdr:nvSpPr>
        <xdr:cNvPr id="8" name="Rechteck 7">
          <a:extLst>
            <a:ext uri="{FF2B5EF4-FFF2-40B4-BE49-F238E27FC236}">
              <a16:creationId xmlns:a16="http://schemas.microsoft.com/office/drawing/2014/main" id="{00000000-0008-0000-0100-000008000000}"/>
            </a:ext>
          </a:extLst>
        </xdr:cNvPr>
        <xdr:cNvSpPr/>
      </xdr:nvSpPr>
      <xdr:spPr>
        <a:xfrm>
          <a:off x="2755536" y="3105843"/>
          <a:ext cx="822033" cy="144513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9</xdr:col>
      <xdr:colOff>2117</xdr:colOff>
      <xdr:row>19</xdr:row>
      <xdr:rowOff>31750</xdr:rowOff>
    </xdr:from>
    <xdr:to>
      <xdr:col>10</xdr:col>
      <xdr:colOff>42333</xdr:colOff>
      <xdr:row>21</xdr:row>
      <xdr:rowOff>197908</xdr:rowOff>
    </xdr:to>
    <xdr:sp macro="" textlink="">
      <xdr:nvSpPr>
        <xdr:cNvPr id="9" name="Ellipse 8">
          <a:extLst>
            <a:ext uri="{FF2B5EF4-FFF2-40B4-BE49-F238E27FC236}">
              <a16:creationId xmlns:a16="http://schemas.microsoft.com/office/drawing/2014/main" id="{00000000-0008-0000-0100-000009000000}"/>
            </a:ext>
          </a:extLst>
        </xdr:cNvPr>
        <xdr:cNvSpPr/>
      </xdr:nvSpPr>
      <xdr:spPr>
        <a:xfrm>
          <a:off x="3822700" y="5635625"/>
          <a:ext cx="505883" cy="547158"/>
        </a:xfrm>
        <a:prstGeom prst="ellipse">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8</xdr:col>
      <xdr:colOff>1058</xdr:colOff>
      <xdr:row>12</xdr:row>
      <xdr:rowOff>85725</xdr:rowOff>
    </xdr:from>
    <xdr:to>
      <xdr:col>8</xdr:col>
      <xdr:colOff>407458</xdr:colOff>
      <xdr:row>16</xdr:row>
      <xdr:rowOff>174625</xdr:rowOff>
    </xdr:to>
    <xdr:sp macro="" textlink="">
      <xdr:nvSpPr>
        <xdr:cNvPr id="10" name="Rechteck 9">
          <a:extLst>
            <a:ext uri="{FF2B5EF4-FFF2-40B4-BE49-F238E27FC236}">
              <a16:creationId xmlns:a16="http://schemas.microsoft.com/office/drawing/2014/main" id="{00000000-0008-0000-0100-00000A000000}"/>
            </a:ext>
          </a:extLst>
        </xdr:cNvPr>
        <xdr:cNvSpPr/>
      </xdr:nvSpPr>
      <xdr:spPr>
        <a:xfrm>
          <a:off x="3355975" y="4271433"/>
          <a:ext cx="406400" cy="887942"/>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xdr:col>
      <xdr:colOff>38100</xdr:colOff>
      <xdr:row>25</xdr:row>
      <xdr:rowOff>6350</xdr:rowOff>
    </xdr:from>
    <xdr:to>
      <xdr:col>2</xdr:col>
      <xdr:colOff>206375</xdr:colOff>
      <xdr:row>25</xdr:row>
      <xdr:rowOff>159808</xdr:rowOff>
    </xdr:to>
    <xdr:grpSp>
      <xdr:nvGrpSpPr>
        <xdr:cNvPr id="19" name="Gruppieren 18">
          <a:extLst>
            <a:ext uri="{FF2B5EF4-FFF2-40B4-BE49-F238E27FC236}">
              <a16:creationId xmlns:a16="http://schemas.microsoft.com/office/drawing/2014/main" id="{00000000-0008-0000-0100-000013000000}"/>
            </a:ext>
          </a:extLst>
        </xdr:cNvPr>
        <xdr:cNvGrpSpPr/>
      </xdr:nvGrpSpPr>
      <xdr:grpSpPr>
        <a:xfrm>
          <a:off x="616169" y="5072336"/>
          <a:ext cx="168275" cy="153458"/>
          <a:chOff x="6124575" y="5476875"/>
          <a:chExt cx="142875" cy="142875"/>
        </a:xfrm>
      </xdr:grpSpPr>
      <xdr:cxnSp macro="">
        <xdr:nvCxnSpPr>
          <xdr:cNvPr id="20" name="Gerader Verbinder 19">
            <a:extLst>
              <a:ext uri="{FF2B5EF4-FFF2-40B4-BE49-F238E27FC236}">
                <a16:creationId xmlns:a16="http://schemas.microsoft.com/office/drawing/2014/main" id="{00000000-0008-0000-0100-000014000000}"/>
              </a:ext>
            </a:extLst>
          </xdr:cNvPr>
          <xdr:cNvCxnSpPr/>
        </xdr:nvCxnSpPr>
        <xdr:spPr>
          <a:xfrm flipV="1">
            <a:off x="6134100" y="5476875"/>
            <a:ext cx="133350" cy="14287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1" name="Gerader Verbinder 20">
            <a:extLst>
              <a:ext uri="{FF2B5EF4-FFF2-40B4-BE49-F238E27FC236}">
                <a16:creationId xmlns:a16="http://schemas.microsoft.com/office/drawing/2014/main" id="{00000000-0008-0000-0100-000015000000}"/>
              </a:ext>
            </a:extLst>
          </xdr:cNvPr>
          <xdr:cNvCxnSpPr/>
        </xdr:nvCxnSpPr>
        <xdr:spPr>
          <a:xfrm>
            <a:off x="6124575" y="5486400"/>
            <a:ext cx="123826" cy="12382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137474</xdr:colOff>
      <xdr:row>27</xdr:row>
      <xdr:rowOff>35873</xdr:rowOff>
    </xdr:from>
    <xdr:to>
      <xdr:col>5</xdr:col>
      <xdr:colOff>307866</xdr:colOff>
      <xdr:row>27</xdr:row>
      <xdr:rowOff>189331</xdr:rowOff>
    </xdr:to>
    <xdr:grpSp>
      <xdr:nvGrpSpPr>
        <xdr:cNvPr id="28" name="Gruppieren 27">
          <a:extLst>
            <a:ext uri="{FF2B5EF4-FFF2-40B4-BE49-F238E27FC236}">
              <a16:creationId xmlns:a16="http://schemas.microsoft.com/office/drawing/2014/main" id="{00000000-0008-0000-0100-00001C000000}"/>
            </a:ext>
          </a:extLst>
        </xdr:cNvPr>
        <xdr:cNvGrpSpPr/>
      </xdr:nvGrpSpPr>
      <xdr:grpSpPr>
        <a:xfrm>
          <a:off x="2150205" y="5501252"/>
          <a:ext cx="170392" cy="153458"/>
          <a:chOff x="6124575" y="5476875"/>
          <a:chExt cx="142875" cy="142875"/>
        </a:xfrm>
      </xdr:grpSpPr>
      <xdr:cxnSp macro="">
        <xdr:nvCxnSpPr>
          <xdr:cNvPr id="29" name="Gerader Verbinder 28">
            <a:extLst>
              <a:ext uri="{FF2B5EF4-FFF2-40B4-BE49-F238E27FC236}">
                <a16:creationId xmlns:a16="http://schemas.microsoft.com/office/drawing/2014/main" id="{00000000-0008-0000-0100-00001D000000}"/>
              </a:ext>
            </a:extLst>
          </xdr:cNvPr>
          <xdr:cNvCxnSpPr/>
        </xdr:nvCxnSpPr>
        <xdr:spPr>
          <a:xfrm flipV="1">
            <a:off x="6134100" y="5476875"/>
            <a:ext cx="133350" cy="14287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30" name="Gerader Verbinder 29">
            <a:extLst>
              <a:ext uri="{FF2B5EF4-FFF2-40B4-BE49-F238E27FC236}">
                <a16:creationId xmlns:a16="http://schemas.microsoft.com/office/drawing/2014/main" id="{00000000-0008-0000-0100-00001E000000}"/>
              </a:ext>
            </a:extLst>
          </xdr:cNvPr>
          <xdr:cNvCxnSpPr/>
        </xdr:nvCxnSpPr>
        <xdr:spPr>
          <a:xfrm>
            <a:off x="6124575" y="5486400"/>
            <a:ext cx="123826" cy="12382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58209</xdr:colOff>
      <xdr:row>28</xdr:row>
      <xdr:rowOff>164041</xdr:rowOff>
    </xdr:from>
    <xdr:to>
      <xdr:col>4</xdr:col>
      <xdr:colOff>182035</xdr:colOff>
      <xdr:row>29</xdr:row>
      <xdr:rowOff>116416</xdr:rowOff>
    </xdr:to>
    <xdr:grpSp>
      <xdr:nvGrpSpPr>
        <xdr:cNvPr id="4" name="Gruppieren 3">
          <a:extLst>
            <a:ext uri="{FF2B5EF4-FFF2-40B4-BE49-F238E27FC236}">
              <a16:creationId xmlns:a16="http://schemas.microsoft.com/office/drawing/2014/main" id="{00000000-0008-0000-0100-000004000000}"/>
            </a:ext>
          </a:extLst>
        </xdr:cNvPr>
        <xdr:cNvGrpSpPr/>
      </xdr:nvGrpSpPr>
      <xdr:grpSpPr>
        <a:xfrm>
          <a:off x="1592719" y="5834372"/>
          <a:ext cx="123826" cy="152072"/>
          <a:chOff x="2248959" y="7916333"/>
          <a:chExt cx="123826" cy="142875"/>
        </a:xfrm>
      </xdr:grpSpPr>
      <xdr:grpSp>
        <xdr:nvGrpSpPr>
          <xdr:cNvPr id="36" name="Gruppieren 35">
            <a:extLst>
              <a:ext uri="{FF2B5EF4-FFF2-40B4-BE49-F238E27FC236}">
                <a16:creationId xmlns:a16="http://schemas.microsoft.com/office/drawing/2014/main" id="{00000000-0008-0000-0100-000024000000}"/>
              </a:ext>
            </a:extLst>
          </xdr:cNvPr>
          <xdr:cNvGrpSpPr/>
        </xdr:nvGrpSpPr>
        <xdr:grpSpPr>
          <a:xfrm>
            <a:off x="2248959" y="7917392"/>
            <a:ext cx="123826" cy="133351"/>
            <a:chOff x="6124575" y="5486400"/>
            <a:chExt cx="123826" cy="133351"/>
          </a:xfrm>
        </xdr:grpSpPr>
        <xdr:cxnSp macro="">
          <xdr:nvCxnSpPr>
            <xdr:cNvPr id="37" name="Gerader Verbinder 36">
              <a:extLst>
                <a:ext uri="{FF2B5EF4-FFF2-40B4-BE49-F238E27FC236}">
                  <a16:creationId xmlns:a16="http://schemas.microsoft.com/office/drawing/2014/main" id="{00000000-0008-0000-0100-000025000000}"/>
                </a:ext>
              </a:extLst>
            </xdr:cNvPr>
            <xdr:cNvCxnSpPr/>
          </xdr:nvCxnSpPr>
          <xdr:spPr>
            <a:xfrm flipV="1">
              <a:off x="6134100" y="5495925"/>
              <a:ext cx="112183" cy="12382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38" name="Gerader Verbinder 37">
              <a:extLst>
                <a:ext uri="{FF2B5EF4-FFF2-40B4-BE49-F238E27FC236}">
                  <a16:creationId xmlns:a16="http://schemas.microsoft.com/office/drawing/2014/main" id="{00000000-0008-0000-0100-000026000000}"/>
                </a:ext>
              </a:extLst>
            </xdr:cNvPr>
            <xdr:cNvCxnSpPr/>
          </xdr:nvCxnSpPr>
          <xdr:spPr>
            <a:xfrm>
              <a:off x="6124575" y="5486400"/>
              <a:ext cx="123826" cy="12382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nvGrpSpPr>
          <xdr:cNvPr id="48" name="Gruppieren 47">
            <a:extLst>
              <a:ext uri="{FF2B5EF4-FFF2-40B4-BE49-F238E27FC236}">
                <a16:creationId xmlns:a16="http://schemas.microsoft.com/office/drawing/2014/main" id="{00000000-0008-0000-0100-000030000000}"/>
              </a:ext>
            </a:extLst>
          </xdr:cNvPr>
          <xdr:cNvGrpSpPr/>
        </xdr:nvGrpSpPr>
        <xdr:grpSpPr>
          <a:xfrm>
            <a:off x="2311400" y="7916333"/>
            <a:ext cx="0" cy="142875"/>
            <a:chOff x="6124575" y="5476875"/>
            <a:chExt cx="142875" cy="142875"/>
          </a:xfrm>
        </xdr:grpSpPr>
        <xdr:cxnSp macro="">
          <xdr:nvCxnSpPr>
            <xdr:cNvPr id="49" name="Gerader Verbinder 48">
              <a:extLst>
                <a:ext uri="{FF2B5EF4-FFF2-40B4-BE49-F238E27FC236}">
                  <a16:creationId xmlns:a16="http://schemas.microsoft.com/office/drawing/2014/main" id="{00000000-0008-0000-0100-000031000000}"/>
                </a:ext>
              </a:extLst>
            </xdr:cNvPr>
            <xdr:cNvCxnSpPr/>
          </xdr:nvCxnSpPr>
          <xdr:spPr>
            <a:xfrm flipV="1">
              <a:off x="6134100" y="5476875"/>
              <a:ext cx="133350" cy="14287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50" name="Gerader Verbinder 49">
              <a:extLst>
                <a:ext uri="{FF2B5EF4-FFF2-40B4-BE49-F238E27FC236}">
                  <a16:creationId xmlns:a16="http://schemas.microsoft.com/office/drawing/2014/main" id="{00000000-0008-0000-0100-000032000000}"/>
                </a:ext>
              </a:extLst>
            </xdr:cNvPr>
            <xdr:cNvCxnSpPr/>
          </xdr:nvCxnSpPr>
          <xdr:spPr>
            <a:xfrm>
              <a:off x="6124575" y="5486400"/>
              <a:ext cx="123826" cy="12382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4</xdr:col>
      <xdr:colOff>472966</xdr:colOff>
      <xdr:row>12</xdr:row>
      <xdr:rowOff>47625</xdr:rowOff>
    </xdr:from>
    <xdr:to>
      <xdr:col>7</xdr:col>
      <xdr:colOff>428625</xdr:colOff>
      <xdr:row>16</xdr:row>
      <xdr:rowOff>131380</xdr:rowOff>
    </xdr:to>
    <xdr:sp macro="" textlink="">
      <xdr:nvSpPr>
        <xdr:cNvPr id="51" name="Textfeld 50">
          <a:extLst>
            <a:ext uri="{FF2B5EF4-FFF2-40B4-BE49-F238E27FC236}">
              <a16:creationId xmlns:a16="http://schemas.microsoft.com/office/drawing/2014/main" id="{00000000-0008-0000-0100-000033000000}"/>
            </a:ext>
          </a:extLst>
        </xdr:cNvPr>
        <xdr:cNvSpPr txBox="1"/>
      </xdr:nvSpPr>
      <xdr:spPr>
        <a:xfrm>
          <a:off x="2007476" y="2496535"/>
          <a:ext cx="1390321" cy="87203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a:solidFill>
                <a:sysClr val="windowText" lastClr="000000"/>
              </a:solidFill>
            </a:rPr>
            <a:t>OBG 1  22,2 m²</a:t>
          </a:r>
        </a:p>
      </xdr:txBody>
    </xdr:sp>
    <xdr:clientData/>
  </xdr:twoCellAnchor>
  <xdr:twoCellAnchor>
    <xdr:from>
      <xdr:col>1</xdr:col>
      <xdr:colOff>42333</xdr:colOff>
      <xdr:row>12</xdr:row>
      <xdr:rowOff>42334</xdr:rowOff>
    </xdr:from>
    <xdr:to>
      <xdr:col>2</xdr:col>
      <xdr:colOff>428625</xdr:colOff>
      <xdr:row>15</xdr:row>
      <xdr:rowOff>102659</xdr:rowOff>
    </xdr:to>
    <xdr:sp macro="" textlink="">
      <xdr:nvSpPr>
        <xdr:cNvPr id="52" name="Textfeld 51">
          <a:extLst>
            <a:ext uri="{FF2B5EF4-FFF2-40B4-BE49-F238E27FC236}">
              <a16:creationId xmlns:a16="http://schemas.microsoft.com/office/drawing/2014/main" id="{00000000-0008-0000-0100-000034000000}"/>
            </a:ext>
          </a:extLst>
        </xdr:cNvPr>
        <xdr:cNvSpPr txBox="1"/>
      </xdr:nvSpPr>
      <xdr:spPr>
        <a:xfrm>
          <a:off x="137583" y="4228042"/>
          <a:ext cx="851959" cy="668867"/>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000" b="0">
              <a:solidFill>
                <a:sysClr val="windowText" lastClr="000000"/>
              </a:solidFill>
            </a:rPr>
            <a:t>GWH</a:t>
          </a:r>
          <a:r>
            <a:rPr lang="de-DE" sz="1000" b="0" baseline="0">
              <a:solidFill>
                <a:sysClr val="windowText" lastClr="000000"/>
              </a:solidFill>
            </a:rPr>
            <a:t> 12 m²</a:t>
          </a:r>
          <a:endParaRPr lang="de-DE" sz="1000" b="0">
            <a:solidFill>
              <a:sysClr val="windowText" lastClr="000000"/>
            </a:solidFill>
          </a:endParaRPr>
        </a:p>
      </xdr:txBody>
    </xdr:sp>
    <xdr:clientData/>
  </xdr:twoCellAnchor>
  <xdr:twoCellAnchor>
    <xdr:from>
      <xdr:col>9</xdr:col>
      <xdr:colOff>4181</xdr:colOff>
      <xdr:row>12</xdr:row>
      <xdr:rowOff>84666</xdr:rowOff>
    </xdr:from>
    <xdr:to>
      <xdr:col>11</xdr:col>
      <xdr:colOff>328083</xdr:colOff>
      <xdr:row>18</xdr:row>
      <xdr:rowOff>31531</xdr:rowOff>
    </xdr:to>
    <xdr:sp macro="" textlink="">
      <xdr:nvSpPr>
        <xdr:cNvPr id="53" name="Textfeld 52">
          <a:extLst>
            <a:ext uri="{FF2B5EF4-FFF2-40B4-BE49-F238E27FC236}">
              <a16:creationId xmlns:a16="http://schemas.microsoft.com/office/drawing/2014/main" id="{00000000-0008-0000-0100-000035000000}"/>
            </a:ext>
          </a:extLst>
        </xdr:cNvPr>
        <xdr:cNvSpPr txBox="1"/>
      </xdr:nvSpPr>
      <xdr:spPr>
        <a:xfrm>
          <a:off x="3929795" y="2533576"/>
          <a:ext cx="1280343" cy="11345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a:solidFill>
                <a:sysClr val="windowText" lastClr="000000"/>
              </a:solidFill>
            </a:rPr>
            <a:t>OBG 2  30 m²</a:t>
          </a:r>
        </a:p>
      </xdr:txBody>
    </xdr:sp>
    <xdr:clientData/>
  </xdr:twoCellAnchor>
  <xdr:twoCellAnchor>
    <xdr:from>
      <xdr:col>1</xdr:col>
      <xdr:colOff>168622</xdr:colOff>
      <xdr:row>27</xdr:row>
      <xdr:rowOff>201401</xdr:rowOff>
    </xdr:from>
    <xdr:to>
      <xdr:col>3</xdr:col>
      <xdr:colOff>73045</xdr:colOff>
      <xdr:row>29</xdr:row>
      <xdr:rowOff>88852</xdr:rowOff>
    </xdr:to>
    <xdr:sp macro="" textlink="">
      <xdr:nvSpPr>
        <xdr:cNvPr id="54" name="Rechteck 53">
          <a:extLst>
            <a:ext uri="{FF2B5EF4-FFF2-40B4-BE49-F238E27FC236}">
              <a16:creationId xmlns:a16="http://schemas.microsoft.com/office/drawing/2014/main" id="{00000000-0008-0000-0100-000036000000}"/>
            </a:ext>
          </a:extLst>
        </xdr:cNvPr>
        <xdr:cNvSpPr/>
      </xdr:nvSpPr>
      <xdr:spPr>
        <a:xfrm>
          <a:off x="268470" y="5666780"/>
          <a:ext cx="860865" cy="292100"/>
        </a:xfrm>
        <a:prstGeom prst="rect">
          <a:avLst/>
        </a:prstGeom>
        <a:solidFill>
          <a:schemeClr val="bg1">
            <a:lumMod val="95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00" b="0">
              <a:solidFill>
                <a:sysClr val="windowText" lastClr="000000"/>
              </a:solidFill>
            </a:rPr>
            <a:t>KO</a:t>
          </a:r>
          <a:r>
            <a:rPr lang="de-DE" sz="1000" b="0" baseline="0">
              <a:solidFill>
                <a:sysClr val="windowText" lastClr="000000"/>
              </a:solidFill>
            </a:rPr>
            <a:t> 1  2 m²</a:t>
          </a:r>
          <a:endParaRPr lang="de-DE" sz="1000" b="0">
            <a:solidFill>
              <a:sysClr val="windowText" lastClr="000000"/>
            </a:solidFill>
          </a:endParaRPr>
        </a:p>
      </xdr:txBody>
    </xdr:sp>
    <xdr:clientData/>
  </xdr:twoCellAnchor>
  <xdr:twoCellAnchor>
    <xdr:from>
      <xdr:col>5</xdr:col>
      <xdr:colOff>72915</xdr:colOff>
      <xdr:row>17</xdr:row>
      <xdr:rowOff>0</xdr:rowOff>
    </xdr:from>
    <xdr:to>
      <xdr:col>6</xdr:col>
      <xdr:colOff>253890</xdr:colOff>
      <xdr:row>22</xdr:row>
      <xdr:rowOff>95250</xdr:rowOff>
    </xdr:to>
    <xdr:sp macro="" textlink="">
      <xdr:nvSpPr>
        <xdr:cNvPr id="56" name="Freihandform: Form 55">
          <a:extLst>
            <a:ext uri="{FF2B5EF4-FFF2-40B4-BE49-F238E27FC236}">
              <a16:creationId xmlns:a16="http://schemas.microsoft.com/office/drawing/2014/main" id="{00000000-0008-0000-0100-000038000000}"/>
            </a:ext>
          </a:extLst>
        </xdr:cNvPr>
        <xdr:cNvSpPr/>
      </xdr:nvSpPr>
      <xdr:spPr>
        <a:xfrm>
          <a:off x="2085646" y="3436883"/>
          <a:ext cx="659196" cy="1125264"/>
        </a:xfrm>
        <a:custGeom>
          <a:avLst/>
          <a:gdLst>
            <a:gd name="connsiteX0" fmla="*/ 57150 w 942975"/>
            <a:gd name="connsiteY0" fmla="*/ 876300 h 1333500"/>
            <a:gd name="connsiteX1" fmla="*/ 57150 w 942975"/>
            <a:gd name="connsiteY1" fmla="*/ 876300 h 1333500"/>
            <a:gd name="connsiteX2" fmla="*/ 47625 w 942975"/>
            <a:gd name="connsiteY2" fmla="*/ 447675 h 1333500"/>
            <a:gd name="connsiteX3" fmla="*/ 57150 w 942975"/>
            <a:gd name="connsiteY3" fmla="*/ 419100 h 1333500"/>
            <a:gd name="connsiteX4" fmla="*/ 123825 w 942975"/>
            <a:gd name="connsiteY4" fmla="*/ 361950 h 1333500"/>
            <a:gd name="connsiteX5" fmla="*/ 238125 w 942975"/>
            <a:gd name="connsiteY5" fmla="*/ 285750 h 1333500"/>
            <a:gd name="connsiteX6" fmla="*/ 266700 w 942975"/>
            <a:gd name="connsiteY6" fmla="*/ 247650 h 1333500"/>
            <a:gd name="connsiteX7" fmla="*/ 285750 w 942975"/>
            <a:gd name="connsiteY7" fmla="*/ 219075 h 1333500"/>
            <a:gd name="connsiteX8" fmla="*/ 352425 w 942975"/>
            <a:gd name="connsiteY8" fmla="*/ 161925 h 1333500"/>
            <a:gd name="connsiteX9" fmla="*/ 371475 w 942975"/>
            <a:gd name="connsiteY9" fmla="*/ 133350 h 1333500"/>
            <a:gd name="connsiteX10" fmla="*/ 428625 w 942975"/>
            <a:gd name="connsiteY10" fmla="*/ 85725 h 1333500"/>
            <a:gd name="connsiteX11" fmla="*/ 666750 w 942975"/>
            <a:gd name="connsiteY11" fmla="*/ 57150 h 1333500"/>
            <a:gd name="connsiteX12" fmla="*/ 695325 w 942975"/>
            <a:gd name="connsiteY12" fmla="*/ 47625 h 1333500"/>
            <a:gd name="connsiteX13" fmla="*/ 733425 w 942975"/>
            <a:gd name="connsiteY13" fmla="*/ 19050 h 1333500"/>
            <a:gd name="connsiteX14" fmla="*/ 762000 w 942975"/>
            <a:gd name="connsiteY14" fmla="*/ 0 h 1333500"/>
            <a:gd name="connsiteX15" fmla="*/ 809625 w 942975"/>
            <a:gd name="connsiteY15" fmla="*/ 9525 h 1333500"/>
            <a:gd name="connsiteX16" fmla="*/ 838200 w 942975"/>
            <a:gd name="connsiteY16" fmla="*/ 76200 h 1333500"/>
            <a:gd name="connsiteX17" fmla="*/ 857250 w 942975"/>
            <a:gd name="connsiteY17" fmla="*/ 104775 h 1333500"/>
            <a:gd name="connsiteX18" fmla="*/ 904875 w 942975"/>
            <a:gd name="connsiteY18" fmla="*/ 209550 h 1333500"/>
            <a:gd name="connsiteX19" fmla="*/ 895350 w 942975"/>
            <a:gd name="connsiteY19" fmla="*/ 314325 h 1333500"/>
            <a:gd name="connsiteX20" fmla="*/ 885825 w 942975"/>
            <a:gd name="connsiteY20" fmla="*/ 342900 h 1333500"/>
            <a:gd name="connsiteX21" fmla="*/ 895350 w 942975"/>
            <a:gd name="connsiteY21" fmla="*/ 514350 h 1333500"/>
            <a:gd name="connsiteX22" fmla="*/ 904875 w 942975"/>
            <a:gd name="connsiteY22" fmla="*/ 542925 h 1333500"/>
            <a:gd name="connsiteX23" fmla="*/ 914400 w 942975"/>
            <a:gd name="connsiteY23" fmla="*/ 581025 h 1333500"/>
            <a:gd name="connsiteX24" fmla="*/ 942975 w 942975"/>
            <a:gd name="connsiteY24" fmla="*/ 676275 h 1333500"/>
            <a:gd name="connsiteX25" fmla="*/ 933450 w 942975"/>
            <a:gd name="connsiteY25" fmla="*/ 742950 h 1333500"/>
            <a:gd name="connsiteX26" fmla="*/ 923925 w 942975"/>
            <a:gd name="connsiteY26" fmla="*/ 771525 h 1333500"/>
            <a:gd name="connsiteX27" fmla="*/ 838200 w 942975"/>
            <a:gd name="connsiteY27" fmla="*/ 828675 h 1333500"/>
            <a:gd name="connsiteX28" fmla="*/ 809625 w 942975"/>
            <a:gd name="connsiteY28" fmla="*/ 847725 h 1333500"/>
            <a:gd name="connsiteX29" fmla="*/ 762000 w 942975"/>
            <a:gd name="connsiteY29" fmla="*/ 933450 h 1333500"/>
            <a:gd name="connsiteX30" fmla="*/ 742950 w 942975"/>
            <a:gd name="connsiteY30" fmla="*/ 1104900 h 1333500"/>
            <a:gd name="connsiteX31" fmla="*/ 714375 w 942975"/>
            <a:gd name="connsiteY31" fmla="*/ 1123950 h 1333500"/>
            <a:gd name="connsiteX32" fmla="*/ 704850 w 942975"/>
            <a:gd name="connsiteY32" fmla="*/ 1152525 h 1333500"/>
            <a:gd name="connsiteX33" fmla="*/ 638175 w 942975"/>
            <a:gd name="connsiteY33" fmla="*/ 1190625 h 1333500"/>
            <a:gd name="connsiteX34" fmla="*/ 609600 w 942975"/>
            <a:gd name="connsiteY34" fmla="*/ 1266825 h 1333500"/>
            <a:gd name="connsiteX35" fmla="*/ 600075 w 942975"/>
            <a:gd name="connsiteY35" fmla="*/ 1323975 h 1333500"/>
            <a:gd name="connsiteX36" fmla="*/ 561975 w 942975"/>
            <a:gd name="connsiteY36" fmla="*/ 1333500 h 1333500"/>
            <a:gd name="connsiteX37" fmla="*/ 542925 w 942975"/>
            <a:gd name="connsiteY37" fmla="*/ 1304925 h 1333500"/>
            <a:gd name="connsiteX38" fmla="*/ 514350 w 942975"/>
            <a:gd name="connsiteY38" fmla="*/ 1295400 h 1333500"/>
            <a:gd name="connsiteX39" fmla="*/ 361950 w 942975"/>
            <a:gd name="connsiteY39" fmla="*/ 1285875 h 1333500"/>
            <a:gd name="connsiteX40" fmla="*/ 333375 w 942975"/>
            <a:gd name="connsiteY40" fmla="*/ 1266825 h 1333500"/>
            <a:gd name="connsiteX41" fmla="*/ 295275 w 942975"/>
            <a:gd name="connsiteY41" fmla="*/ 1247775 h 1333500"/>
            <a:gd name="connsiteX42" fmla="*/ 266700 w 942975"/>
            <a:gd name="connsiteY42" fmla="*/ 1209675 h 1333500"/>
            <a:gd name="connsiteX43" fmla="*/ 238125 w 942975"/>
            <a:gd name="connsiteY43" fmla="*/ 1181100 h 1333500"/>
            <a:gd name="connsiteX44" fmla="*/ 228600 w 942975"/>
            <a:gd name="connsiteY44" fmla="*/ 1152525 h 1333500"/>
            <a:gd name="connsiteX45" fmla="*/ 209550 w 942975"/>
            <a:gd name="connsiteY45" fmla="*/ 1123950 h 1333500"/>
            <a:gd name="connsiteX46" fmla="*/ 200025 w 942975"/>
            <a:gd name="connsiteY46" fmla="*/ 1085850 h 1333500"/>
            <a:gd name="connsiteX47" fmla="*/ 180975 w 942975"/>
            <a:gd name="connsiteY47" fmla="*/ 1057275 h 1333500"/>
            <a:gd name="connsiteX48" fmla="*/ 161925 w 942975"/>
            <a:gd name="connsiteY48" fmla="*/ 1000125 h 1333500"/>
            <a:gd name="connsiteX49" fmla="*/ 114300 w 942975"/>
            <a:gd name="connsiteY49" fmla="*/ 942975 h 1333500"/>
            <a:gd name="connsiteX50" fmla="*/ 104775 w 942975"/>
            <a:gd name="connsiteY50" fmla="*/ 914400 h 1333500"/>
            <a:gd name="connsiteX51" fmla="*/ 85725 w 942975"/>
            <a:gd name="connsiteY51" fmla="*/ 885825 h 1333500"/>
            <a:gd name="connsiteX52" fmla="*/ 28575 w 942975"/>
            <a:gd name="connsiteY52" fmla="*/ 857250 h 1333500"/>
            <a:gd name="connsiteX53" fmla="*/ 0 w 942975"/>
            <a:gd name="connsiteY53" fmla="*/ 828675 h 1333500"/>
            <a:gd name="connsiteX54" fmla="*/ 57150 w 942975"/>
            <a:gd name="connsiteY54" fmla="*/ 876300 h 1333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Lst>
          <a:rect l="l" t="t" r="r" b="b"/>
          <a:pathLst>
            <a:path w="942975" h="1333500">
              <a:moveTo>
                <a:pt x="57150" y="876300"/>
              </a:moveTo>
              <a:lnTo>
                <a:pt x="57150" y="876300"/>
              </a:lnTo>
              <a:cubicBezTo>
                <a:pt x="31354" y="657036"/>
                <a:pt x="30189" y="717932"/>
                <a:pt x="47625" y="447675"/>
              </a:cubicBezTo>
              <a:cubicBezTo>
                <a:pt x="48271" y="437656"/>
                <a:pt x="52660" y="428080"/>
                <a:pt x="57150" y="419100"/>
              </a:cubicBezTo>
              <a:cubicBezTo>
                <a:pt x="76869" y="379661"/>
                <a:pt x="81909" y="389072"/>
                <a:pt x="123825" y="361950"/>
              </a:cubicBezTo>
              <a:cubicBezTo>
                <a:pt x="162269" y="337074"/>
                <a:pt x="210651" y="322382"/>
                <a:pt x="238125" y="285750"/>
              </a:cubicBezTo>
              <a:cubicBezTo>
                <a:pt x="247650" y="273050"/>
                <a:pt x="257473" y="260568"/>
                <a:pt x="266700" y="247650"/>
              </a:cubicBezTo>
              <a:cubicBezTo>
                <a:pt x="273354" y="238335"/>
                <a:pt x="277655" y="227170"/>
                <a:pt x="285750" y="219075"/>
              </a:cubicBezTo>
              <a:cubicBezTo>
                <a:pt x="348817" y="156008"/>
                <a:pt x="300584" y="224134"/>
                <a:pt x="352425" y="161925"/>
              </a:cubicBezTo>
              <a:cubicBezTo>
                <a:pt x="359754" y="153131"/>
                <a:pt x="364146" y="142144"/>
                <a:pt x="371475" y="133350"/>
              </a:cubicBezTo>
              <a:cubicBezTo>
                <a:pt x="382415" y="120222"/>
                <a:pt x="410708" y="92240"/>
                <a:pt x="428625" y="85725"/>
              </a:cubicBezTo>
              <a:cubicBezTo>
                <a:pt x="509316" y="56383"/>
                <a:pt x="577738" y="62386"/>
                <a:pt x="666750" y="57150"/>
              </a:cubicBezTo>
              <a:cubicBezTo>
                <a:pt x="676275" y="53975"/>
                <a:pt x="686608" y="52606"/>
                <a:pt x="695325" y="47625"/>
              </a:cubicBezTo>
              <a:cubicBezTo>
                <a:pt x="709108" y="39749"/>
                <a:pt x="720507" y="28277"/>
                <a:pt x="733425" y="19050"/>
              </a:cubicBezTo>
              <a:cubicBezTo>
                <a:pt x="742740" y="12396"/>
                <a:pt x="752475" y="6350"/>
                <a:pt x="762000" y="0"/>
              </a:cubicBezTo>
              <a:cubicBezTo>
                <a:pt x="777875" y="3175"/>
                <a:pt x="796451" y="115"/>
                <a:pt x="809625" y="9525"/>
              </a:cubicBezTo>
              <a:cubicBezTo>
                <a:pt x="825041" y="20536"/>
                <a:pt x="829930" y="59659"/>
                <a:pt x="838200" y="76200"/>
              </a:cubicBezTo>
              <a:cubicBezTo>
                <a:pt x="843320" y="86439"/>
                <a:pt x="851768" y="94725"/>
                <a:pt x="857250" y="104775"/>
              </a:cubicBezTo>
              <a:cubicBezTo>
                <a:pt x="893756" y="171702"/>
                <a:pt x="888521" y="160488"/>
                <a:pt x="904875" y="209550"/>
              </a:cubicBezTo>
              <a:cubicBezTo>
                <a:pt x="901700" y="244475"/>
                <a:pt x="900310" y="279608"/>
                <a:pt x="895350" y="314325"/>
              </a:cubicBezTo>
              <a:cubicBezTo>
                <a:pt x="893930" y="324264"/>
                <a:pt x="885825" y="332860"/>
                <a:pt x="885825" y="342900"/>
              </a:cubicBezTo>
              <a:cubicBezTo>
                <a:pt x="885825" y="400138"/>
                <a:pt x="889923" y="457370"/>
                <a:pt x="895350" y="514350"/>
              </a:cubicBezTo>
              <a:cubicBezTo>
                <a:pt x="896302" y="524345"/>
                <a:pt x="902117" y="533271"/>
                <a:pt x="904875" y="542925"/>
              </a:cubicBezTo>
              <a:cubicBezTo>
                <a:pt x="908471" y="555512"/>
                <a:pt x="910638" y="568486"/>
                <a:pt x="914400" y="581025"/>
              </a:cubicBezTo>
              <a:cubicBezTo>
                <a:pt x="949185" y="696973"/>
                <a:pt x="921021" y="588458"/>
                <a:pt x="942975" y="676275"/>
              </a:cubicBezTo>
              <a:cubicBezTo>
                <a:pt x="939800" y="698500"/>
                <a:pt x="937853" y="720935"/>
                <a:pt x="933450" y="742950"/>
              </a:cubicBezTo>
              <a:cubicBezTo>
                <a:pt x="931481" y="752795"/>
                <a:pt x="931025" y="764425"/>
                <a:pt x="923925" y="771525"/>
              </a:cubicBezTo>
              <a:lnTo>
                <a:pt x="838200" y="828675"/>
              </a:lnTo>
              <a:lnTo>
                <a:pt x="809625" y="847725"/>
              </a:lnTo>
              <a:cubicBezTo>
                <a:pt x="765956" y="913229"/>
                <a:pt x="778765" y="883155"/>
                <a:pt x="762000" y="933450"/>
              </a:cubicBezTo>
              <a:cubicBezTo>
                <a:pt x="755650" y="990600"/>
                <a:pt x="756896" y="1049115"/>
                <a:pt x="742950" y="1104900"/>
              </a:cubicBezTo>
              <a:cubicBezTo>
                <a:pt x="740174" y="1116006"/>
                <a:pt x="721526" y="1115011"/>
                <a:pt x="714375" y="1123950"/>
              </a:cubicBezTo>
              <a:cubicBezTo>
                <a:pt x="708103" y="1131790"/>
                <a:pt x="710419" y="1144171"/>
                <a:pt x="704850" y="1152525"/>
              </a:cubicBezTo>
              <a:cubicBezTo>
                <a:pt x="682151" y="1186573"/>
                <a:pt x="674637" y="1181510"/>
                <a:pt x="638175" y="1190625"/>
              </a:cubicBezTo>
              <a:cubicBezTo>
                <a:pt x="611185" y="1231110"/>
                <a:pt x="619899" y="1210182"/>
                <a:pt x="609600" y="1266825"/>
              </a:cubicBezTo>
              <a:cubicBezTo>
                <a:pt x="606145" y="1285826"/>
                <a:pt x="611300" y="1308260"/>
                <a:pt x="600075" y="1323975"/>
              </a:cubicBezTo>
              <a:cubicBezTo>
                <a:pt x="592466" y="1334627"/>
                <a:pt x="574675" y="1330325"/>
                <a:pt x="561975" y="1333500"/>
              </a:cubicBezTo>
              <a:cubicBezTo>
                <a:pt x="555625" y="1323975"/>
                <a:pt x="551864" y="1312076"/>
                <a:pt x="542925" y="1304925"/>
              </a:cubicBezTo>
              <a:cubicBezTo>
                <a:pt x="535085" y="1298653"/>
                <a:pt x="524335" y="1296451"/>
                <a:pt x="514350" y="1295400"/>
              </a:cubicBezTo>
              <a:cubicBezTo>
                <a:pt x="463731" y="1290072"/>
                <a:pt x="412750" y="1289050"/>
                <a:pt x="361950" y="1285875"/>
              </a:cubicBezTo>
              <a:cubicBezTo>
                <a:pt x="352425" y="1279525"/>
                <a:pt x="343314" y="1272505"/>
                <a:pt x="333375" y="1266825"/>
              </a:cubicBezTo>
              <a:cubicBezTo>
                <a:pt x="321047" y="1259780"/>
                <a:pt x="306056" y="1257016"/>
                <a:pt x="295275" y="1247775"/>
              </a:cubicBezTo>
              <a:cubicBezTo>
                <a:pt x="283222" y="1237444"/>
                <a:pt x="277031" y="1221728"/>
                <a:pt x="266700" y="1209675"/>
              </a:cubicBezTo>
              <a:cubicBezTo>
                <a:pt x="257934" y="1199448"/>
                <a:pt x="247650" y="1190625"/>
                <a:pt x="238125" y="1181100"/>
              </a:cubicBezTo>
              <a:cubicBezTo>
                <a:pt x="234950" y="1171575"/>
                <a:pt x="233090" y="1161505"/>
                <a:pt x="228600" y="1152525"/>
              </a:cubicBezTo>
              <a:cubicBezTo>
                <a:pt x="223480" y="1142286"/>
                <a:pt x="214059" y="1134472"/>
                <a:pt x="209550" y="1123950"/>
              </a:cubicBezTo>
              <a:cubicBezTo>
                <a:pt x="204393" y="1111918"/>
                <a:pt x="205182" y="1097882"/>
                <a:pt x="200025" y="1085850"/>
              </a:cubicBezTo>
              <a:cubicBezTo>
                <a:pt x="195516" y="1075328"/>
                <a:pt x="185624" y="1067736"/>
                <a:pt x="180975" y="1057275"/>
              </a:cubicBezTo>
              <a:cubicBezTo>
                <a:pt x="172820" y="1038925"/>
                <a:pt x="176124" y="1014324"/>
                <a:pt x="161925" y="1000125"/>
              </a:cubicBezTo>
              <a:cubicBezTo>
                <a:pt x="140859" y="979059"/>
                <a:pt x="127561" y="969497"/>
                <a:pt x="114300" y="942975"/>
              </a:cubicBezTo>
              <a:cubicBezTo>
                <a:pt x="109810" y="933995"/>
                <a:pt x="109265" y="923380"/>
                <a:pt x="104775" y="914400"/>
              </a:cubicBezTo>
              <a:cubicBezTo>
                <a:pt x="99655" y="904161"/>
                <a:pt x="93820" y="893920"/>
                <a:pt x="85725" y="885825"/>
              </a:cubicBezTo>
              <a:cubicBezTo>
                <a:pt x="67261" y="867361"/>
                <a:pt x="51816" y="864997"/>
                <a:pt x="28575" y="857250"/>
              </a:cubicBezTo>
              <a:lnTo>
                <a:pt x="0" y="828675"/>
              </a:lnTo>
              <a:lnTo>
                <a:pt x="57150" y="876300"/>
              </a:lnTo>
              <a:close/>
            </a:path>
          </a:pathLst>
        </a:custGeom>
        <a:solidFill>
          <a:schemeClr val="accent1">
            <a:lumMod val="40000"/>
            <a:lumOff val="60000"/>
          </a:scheme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noFill/>
          </a:endParaRPr>
        </a:p>
      </xdr:txBody>
    </xdr:sp>
    <xdr:clientData/>
  </xdr:twoCellAnchor>
  <xdr:twoCellAnchor>
    <xdr:from>
      <xdr:col>5</xdr:col>
      <xdr:colOff>295275</xdr:colOff>
      <xdr:row>18</xdr:row>
      <xdr:rowOff>76201</xdr:rowOff>
    </xdr:from>
    <xdr:to>
      <xdr:col>6</xdr:col>
      <xdr:colOff>76200</xdr:colOff>
      <xdr:row>20</xdr:row>
      <xdr:rowOff>180976</xdr:rowOff>
    </xdr:to>
    <xdr:sp macro="" textlink="">
      <xdr:nvSpPr>
        <xdr:cNvPr id="57" name="Textfeld 56">
          <a:extLst>
            <a:ext uri="{FF2B5EF4-FFF2-40B4-BE49-F238E27FC236}">
              <a16:creationId xmlns:a16="http://schemas.microsoft.com/office/drawing/2014/main" id="{00000000-0008-0000-0100-000039000000}"/>
            </a:ext>
          </a:extLst>
        </xdr:cNvPr>
        <xdr:cNvSpPr txBox="1"/>
      </xdr:nvSpPr>
      <xdr:spPr>
        <a:xfrm rot="5400000">
          <a:off x="2114550" y="5610226"/>
          <a:ext cx="533400" cy="24765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ln w="6350">
                <a:solidFill>
                  <a:schemeClr val="tx1"/>
                </a:solidFill>
              </a:ln>
              <a:solidFill>
                <a:schemeClr val="tx1"/>
              </a:solidFill>
            </a:rPr>
            <a:t>Teich</a:t>
          </a:r>
        </a:p>
      </xdr:txBody>
    </xdr:sp>
    <xdr:clientData/>
  </xdr:twoCellAnchor>
  <xdr:twoCellAnchor>
    <xdr:from>
      <xdr:col>10</xdr:col>
      <xdr:colOff>466534</xdr:colOff>
      <xdr:row>18</xdr:row>
      <xdr:rowOff>74531</xdr:rowOff>
    </xdr:from>
    <xdr:to>
      <xdr:col>11</xdr:col>
      <xdr:colOff>326287</xdr:colOff>
      <xdr:row>21</xdr:row>
      <xdr:rowOff>198740</xdr:rowOff>
    </xdr:to>
    <xdr:sp macro="" textlink="">
      <xdr:nvSpPr>
        <xdr:cNvPr id="66" name="Textfeld 65">
          <a:extLst>
            <a:ext uri="{FF2B5EF4-FFF2-40B4-BE49-F238E27FC236}">
              <a16:creationId xmlns:a16="http://schemas.microsoft.com/office/drawing/2014/main" id="{00000000-0008-0000-0100-000042000000}"/>
            </a:ext>
          </a:extLst>
        </xdr:cNvPr>
        <xdr:cNvSpPr txBox="1"/>
      </xdr:nvSpPr>
      <xdr:spPr>
        <a:xfrm rot="5400000">
          <a:off x="4661940" y="3919538"/>
          <a:ext cx="754830" cy="337974"/>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b="0" i="0">
              <a:ln w="3175">
                <a:noFill/>
              </a:ln>
              <a:solidFill>
                <a:sysClr val="windowText" lastClr="000000"/>
              </a:solidFill>
            </a:rPr>
            <a:t>KB 1  2 m²</a:t>
          </a:r>
        </a:p>
      </xdr:txBody>
    </xdr:sp>
    <xdr:clientData/>
  </xdr:twoCellAnchor>
  <xdr:twoCellAnchor>
    <xdr:from>
      <xdr:col>8</xdr:col>
      <xdr:colOff>153458</xdr:colOff>
      <xdr:row>18</xdr:row>
      <xdr:rowOff>164042</xdr:rowOff>
    </xdr:from>
    <xdr:to>
      <xdr:col>8</xdr:col>
      <xdr:colOff>410633</xdr:colOff>
      <xdr:row>26</xdr:row>
      <xdr:rowOff>78827</xdr:rowOff>
    </xdr:to>
    <xdr:sp macro="" textlink="">
      <xdr:nvSpPr>
        <xdr:cNvPr id="67" name="Textfeld 66">
          <a:extLst>
            <a:ext uri="{FF2B5EF4-FFF2-40B4-BE49-F238E27FC236}">
              <a16:creationId xmlns:a16="http://schemas.microsoft.com/office/drawing/2014/main" id="{00000000-0008-0000-0100-000043000000}"/>
            </a:ext>
          </a:extLst>
        </xdr:cNvPr>
        <xdr:cNvSpPr txBox="1"/>
      </xdr:nvSpPr>
      <xdr:spPr>
        <a:xfrm>
          <a:off x="3600851" y="3112194"/>
          <a:ext cx="257175" cy="14387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vert" wrap="square" rtlCol="0" anchor="ctr" anchorCtr="0"/>
        <a:lstStyle/>
        <a:p>
          <a:r>
            <a:rPr lang="de-DE" sz="1100">
              <a:solidFill>
                <a:sysClr val="windowText" lastClr="000000"/>
              </a:solidFill>
            </a:rPr>
            <a:t>    RG (z.B. Wein) 5 m²</a:t>
          </a:r>
        </a:p>
      </xdr:txBody>
    </xdr:sp>
    <xdr:clientData/>
  </xdr:twoCellAnchor>
  <xdr:twoCellAnchor>
    <xdr:from>
      <xdr:col>4</xdr:col>
      <xdr:colOff>306917</xdr:colOff>
      <xdr:row>28</xdr:row>
      <xdr:rowOff>174624</xdr:rowOff>
    </xdr:from>
    <xdr:to>
      <xdr:col>4</xdr:col>
      <xdr:colOff>430743</xdr:colOff>
      <xdr:row>29</xdr:row>
      <xdr:rowOff>126999</xdr:rowOff>
    </xdr:to>
    <xdr:grpSp>
      <xdr:nvGrpSpPr>
        <xdr:cNvPr id="70" name="Gruppieren 69">
          <a:extLst>
            <a:ext uri="{FF2B5EF4-FFF2-40B4-BE49-F238E27FC236}">
              <a16:creationId xmlns:a16="http://schemas.microsoft.com/office/drawing/2014/main" id="{00000000-0008-0000-0100-000046000000}"/>
            </a:ext>
          </a:extLst>
        </xdr:cNvPr>
        <xdr:cNvGrpSpPr/>
      </xdr:nvGrpSpPr>
      <xdr:grpSpPr>
        <a:xfrm>
          <a:off x="1841427" y="5844955"/>
          <a:ext cx="123826" cy="152072"/>
          <a:chOff x="2248959" y="7916333"/>
          <a:chExt cx="123826" cy="142875"/>
        </a:xfrm>
      </xdr:grpSpPr>
      <xdr:grpSp>
        <xdr:nvGrpSpPr>
          <xdr:cNvPr id="71" name="Gruppieren 70">
            <a:extLst>
              <a:ext uri="{FF2B5EF4-FFF2-40B4-BE49-F238E27FC236}">
                <a16:creationId xmlns:a16="http://schemas.microsoft.com/office/drawing/2014/main" id="{00000000-0008-0000-0100-000047000000}"/>
              </a:ext>
            </a:extLst>
          </xdr:cNvPr>
          <xdr:cNvGrpSpPr/>
        </xdr:nvGrpSpPr>
        <xdr:grpSpPr>
          <a:xfrm>
            <a:off x="2248959" y="7917392"/>
            <a:ext cx="123826" cy="133351"/>
            <a:chOff x="6124575" y="5486400"/>
            <a:chExt cx="123826" cy="133351"/>
          </a:xfrm>
        </xdr:grpSpPr>
        <xdr:cxnSp macro="">
          <xdr:nvCxnSpPr>
            <xdr:cNvPr id="75" name="Gerader Verbinder 74">
              <a:extLst>
                <a:ext uri="{FF2B5EF4-FFF2-40B4-BE49-F238E27FC236}">
                  <a16:creationId xmlns:a16="http://schemas.microsoft.com/office/drawing/2014/main" id="{00000000-0008-0000-0100-00004B000000}"/>
                </a:ext>
              </a:extLst>
            </xdr:cNvPr>
            <xdr:cNvCxnSpPr/>
          </xdr:nvCxnSpPr>
          <xdr:spPr>
            <a:xfrm flipV="1">
              <a:off x="6134100" y="5495925"/>
              <a:ext cx="112183" cy="12382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76" name="Gerader Verbinder 75">
              <a:extLst>
                <a:ext uri="{FF2B5EF4-FFF2-40B4-BE49-F238E27FC236}">
                  <a16:creationId xmlns:a16="http://schemas.microsoft.com/office/drawing/2014/main" id="{00000000-0008-0000-0100-00004C000000}"/>
                </a:ext>
              </a:extLst>
            </xdr:cNvPr>
            <xdr:cNvCxnSpPr/>
          </xdr:nvCxnSpPr>
          <xdr:spPr>
            <a:xfrm>
              <a:off x="6124575" y="5486400"/>
              <a:ext cx="123826" cy="12382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nvGrpSpPr>
          <xdr:cNvPr id="72" name="Gruppieren 71">
            <a:extLst>
              <a:ext uri="{FF2B5EF4-FFF2-40B4-BE49-F238E27FC236}">
                <a16:creationId xmlns:a16="http://schemas.microsoft.com/office/drawing/2014/main" id="{00000000-0008-0000-0100-000048000000}"/>
              </a:ext>
            </a:extLst>
          </xdr:cNvPr>
          <xdr:cNvGrpSpPr/>
        </xdr:nvGrpSpPr>
        <xdr:grpSpPr>
          <a:xfrm>
            <a:off x="2311400" y="7916333"/>
            <a:ext cx="0" cy="142875"/>
            <a:chOff x="6124575" y="5476875"/>
            <a:chExt cx="142875" cy="142875"/>
          </a:xfrm>
        </xdr:grpSpPr>
        <xdr:cxnSp macro="">
          <xdr:nvCxnSpPr>
            <xdr:cNvPr id="73" name="Gerader Verbinder 72">
              <a:extLst>
                <a:ext uri="{FF2B5EF4-FFF2-40B4-BE49-F238E27FC236}">
                  <a16:creationId xmlns:a16="http://schemas.microsoft.com/office/drawing/2014/main" id="{00000000-0008-0000-0100-000049000000}"/>
                </a:ext>
              </a:extLst>
            </xdr:cNvPr>
            <xdr:cNvCxnSpPr/>
          </xdr:nvCxnSpPr>
          <xdr:spPr>
            <a:xfrm flipV="1">
              <a:off x="6134100" y="5476875"/>
              <a:ext cx="133350" cy="14287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74" name="Gerader Verbinder 73">
              <a:extLst>
                <a:ext uri="{FF2B5EF4-FFF2-40B4-BE49-F238E27FC236}">
                  <a16:creationId xmlns:a16="http://schemas.microsoft.com/office/drawing/2014/main" id="{00000000-0008-0000-0100-00004A000000}"/>
                </a:ext>
              </a:extLst>
            </xdr:cNvPr>
            <xdr:cNvCxnSpPr/>
          </xdr:nvCxnSpPr>
          <xdr:spPr>
            <a:xfrm>
              <a:off x="6124575" y="5486400"/>
              <a:ext cx="123826" cy="12382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433917</xdr:colOff>
      <xdr:row>27</xdr:row>
      <xdr:rowOff>68791</xdr:rowOff>
    </xdr:from>
    <xdr:to>
      <xdr:col>4</xdr:col>
      <xdr:colOff>306916</xdr:colOff>
      <xdr:row>28</xdr:row>
      <xdr:rowOff>152399</xdr:rowOff>
    </xdr:to>
    <xdr:sp macro="" textlink="">
      <xdr:nvSpPr>
        <xdr:cNvPr id="113" name="Textfeld 112">
          <a:extLst>
            <a:ext uri="{FF2B5EF4-FFF2-40B4-BE49-F238E27FC236}">
              <a16:creationId xmlns:a16="http://schemas.microsoft.com/office/drawing/2014/main" id="{00000000-0008-0000-0100-000071000000}"/>
            </a:ext>
          </a:extLst>
        </xdr:cNvPr>
        <xdr:cNvSpPr txBox="1"/>
      </xdr:nvSpPr>
      <xdr:spPr>
        <a:xfrm>
          <a:off x="1460500" y="7228416"/>
          <a:ext cx="338666" cy="2741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a:ln>
                <a:noFill/>
              </a:ln>
              <a:solidFill>
                <a:sysClr val="windowText" lastClr="000000"/>
              </a:solidFill>
            </a:rPr>
            <a:t>S 1</a:t>
          </a:r>
        </a:p>
      </xdr:txBody>
    </xdr:sp>
    <xdr:clientData/>
  </xdr:twoCellAnchor>
  <xdr:twoCellAnchor>
    <xdr:from>
      <xdr:col>4</xdr:col>
      <xdr:colOff>210608</xdr:colOff>
      <xdr:row>27</xdr:row>
      <xdr:rowOff>73025</xdr:rowOff>
    </xdr:from>
    <xdr:to>
      <xdr:col>5</xdr:col>
      <xdr:colOff>83607</xdr:colOff>
      <xdr:row>28</xdr:row>
      <xdr:rowOff>156633</xdr:rowOff>
    </xdr:to>
    <xdr:sp macro="" textlink="">
      <xdr:nvSpPr>
        <xdr:cNvPr id="114" name="Textfeld 113">
          <a:extLst>
            <a:ext uri="{FF2B5EF4-FFF2-40B4-BE49-F238E27FC236}">
              <a16:creationId xmlns:a16="http://schemas.microsoft.com/office/drawing/2014/main" id="{00000000-0008-0000-0100-000072000000}"/>
            </a:ext>
          </a:extLst>
        </xdr:cNvPr>
        <xdr:cNvSpPr txBox="1"/>
      </xdr:nvSpPr>
      <xdr:spPr>
        <a:xfrm>
          <a:off x="1702858" y="7232650"/>
          <a:ext cx="338666" cy="2741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a:ln>
                <a:noFill/>
              </a:ln>
              <a:solidFill>
                <a:sysClr val="windowText" lastClr="000000"/>
              </a:solidFill>
            </a:rPr>
            <a:t>S 2</a:t>
          </a:r>
        </a:p>
      </xdr:txBody>
    </xdr:sp>
    <xdr:clientData/>
  </xdr:twoCellAnchor>
  <xdr:twoCellAnchor>
    <xdr:from>
      <xdr:col>4</xdr:col>
      <xdr:colOff>146818</xdr:colOff>
      <xdr:row>13</xdr:row>
      <xdr:rowOff>25437</xdr:rowOff>
    </xdr:from>
    <xdr:to>
      <xdr:col>4</xdr:col>
      <xdr:colOff>315093</xdr:colOff>
      <xdr:row>13</xdr:row>
      <xdr:rowOff>178895</xdr:rowOff>
    </xdr:to>
    <xdr:grpSp>
      <xdr:nvGrpSpPr>
        <xdr:cNvPr id="136" name="Gruppieren 135">
          <a:extLst>
            <a:ext uri="{FF2B5EF4-FFF2-40B4-BE49-F238E27FC236}">
              <a16:creationId xmlns:a16="http://schemas.microsoft.com/office/drawing/2014/main" id="{00000000-0008-0000-0100-000088000000}"/>
            </a:ext>
          </a:extLst>
        </xdr:cNvPr>
        <xdr:cNvGrpSpPr/>
      </xdr:nvGrpSpPr>
      <xdr:grpSpPr>
        <a:xfrm>
          <a:off x="1681328" y="2658278"/>
          <a:ext cx="168275" cy="153458"/>
          <a:chOff x="6124575" y="5476875"/>
          <a:chExt cx="142875" cy="142875"/>
        </a:xfrm>
      </xdr:grpSpPr>
      <xdr:cxnSp macro="">
        <xdr:nvCxnSpPr>
          <xdr:cNvPr id="137" name="Gerader Verbinder 136">
            <a:extLst>
              <a:ext uri="{FF2B5EF4-FFF2-40B4-BE49-F238E27FC236}">
                <a16:creationId xmlns:a16="http://schemas.microsoft.com/office/drawing/2014/main" id="{00000000-0008-0000-0100-000089000000}"/>
              </a:ext>
            </a:extLst>
          </xdr:cNvPr>
          <xdr:cNvCxnSpPr/>
        </xdr:nvCxnSpPr>
        <xdr:spPr>
          <a:xfrm flipV="1">
            <a:off x="6134100" y="5476875"/>
            <a:ext cx="133350" cy="14287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8" name="Gerader Verbinder 137">
            <a:extLst>
              <a:ext uri="{FF2B5EF4-FFF2-40B4-BE49-F238E27FC236}">
                <a16:creationId xmlns:a16="http://schemas.microsoft.com/office/drawing/2014/main" id="{00000000-0008-0000-0100-00008A000000}"/>
              </a:ext>
            </a:extLst>
          </xdr:cNvPr>
          <xdr:cNvCxnSpPr/>
        </xdr:nvCxnSpPr>
        <xdr:spPr>
          <a:xfrm>
            <a:off x="6124575" y="5486400"/>
            <a:ext cx="123826" cy="12382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168166</xdr:colOff>
      <xdr:row>14</xdr:row>
      <xdr:rowOff>51384</xdr:rowOff>
    </xdr:from>
    <xdr:to>
      <xdr:col>3</xdr:col>
      <xdr:colOff>338558</xdr:colOff>
      <xdr:row>14</xdr:row>
      <xdr:rowOff>203529</xdr:rowOff>
    </xdr:to>
    <xdr:grpSp>
      <xdr:nvGrpSpPr>
        <xdr:cNvPr id="139" name="Gruppieren 138">
          <a:extLst>
            <a:ext uri="{FF2B5EF4-FFF2-40B4-BE49-F238E27FC236}">
              <a16:creationId xmlns:a16="http://schemas.microsoft.com/office/drawing/2014/main" id="{00000000-0008-0000-0100-00008B000000}"/>
            </a:ext>
          </a:extLst>
        </xdr:cNvPr>
        <xdr:cNvGrpSpPr/>
      </xdr:nvGrpSpPr>
      <xdr:grpSpPr>
        <a:xfrm>
          <a:off x="1224456" y="2873412"/>
          <a:ext cx="170392" cy="152145"/>
          <a:chOff x="6124575" y="5476875"/>
          <a:chExt cx="142875" cy="142875"/>
        </a:xfrm>
      </xdr:grpSpPr>
      <xdr:cxnSp macro="">
        <xdr:nvCxnSpPr>
          <xdr:cNvPr id="140" name="Gerader Verbinder 139">
            <a:extLst>
              <a:ext uri="{FF2B5EF4-FFF2-40B4-BE49-F238E27FC236}">
                <a16:creationId xmlns:a16="http://schemas.microsoft.com/office/drawing/2014/main" id="{00000000-0008-0000-0100-00008C000000}"/>
              </a:ext>
            </a:extLst>
          </xdr:cNvPr>
          <xdr:cNvCxnSpPr/>
        </xdr:nvCxnSpPr>
        <xdr:spPr>
          <a:xfrm flipV="1">
            <a:off x="6134100" y="5476875"/>
            <a:ext cx="133350" cy="14287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41" name="Gerader Verbinder 140">
            <a:extLst>
              <a:ext uri="{FF2B5EF4-FFF2-40B4-BE49-F238E27FC236}">
                <a16:creationId xmlns:a16="http://schemas.microsoft.com/office/drawing/2014/main" id="{00000000-0008-0000-0100-00008D000000}"/>
              </a:ext>
            </a:extLst>
          </xdr:cNvPr>
          <xdr:cNvCxnSpPr/>
        </xdr:nvCxnSpPr>
        <xdr:spPr>
          <a:xfrm>
            <a:off x="6124575" y="5486400"/>
            <a:ext cx="123826" cy="12382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173420</xdr:colOff>
      <xdr:row>23</xdr:row>
      <xdr:rowOff>10510</xdr:rowOff>
    </xdr:from>
    <xdr:to>
      <xdr:col>10</xdr:col>
      <xdr:colOff>343812</xdr:colOff>
      <xdr:row>23</xdr:row>
      <xdr:rowOff>163968</xdr:rowOff>
    </xdr:to>
    <xdr:grpSp>
      <xdr:nvGrpSpPr>
        <xdr:cNvPr id="2" name="Gruppieren 1">
          <a:extLst>
            <a:ext uri="{FF2B5EF4-FFF2-40B4-BE49-F238E27FC236}">
              <a16:creationId xmlns:a16="http://schemas.microsoft.com/office/drawing/2014/main" id="{3B3A8AA1-B679-4EFA-A3A1-BED1CFA3D960}"/>
            </a:ext>
          </a:extLst>
        </xdr:cNvPr>
        <xdr:cNvGrpSpPr/>
      </xdr:nvGrpSpPr>
      <xdr:grpSpPr>
        <a:xfrm>
          <a:off x="4577254" y="4677103"/>
          <a:ext cx="170392" cy="153458"/>
          <a:chOff x="6124575" y="5476875"/>
          <a:chExt cx="142875" cy="142875"/>
        </a:xfrm>
      </xdr:grpSpPr>
      <xdr:cxnSp macro="">
        <xdr:nvCxnSpPr>
          <xdr:cNvPr id="6" name="Gerader Verbinder 5">
            <a:extLst>
              <a:ext uri="{FF2B5EF4-FFF2-40B4-BE49-F238E27FC236}">
                <a16:creationId xmlns:a16="http://schemas.microsoft.com/office/drawing/2014/main" id="{F076E8B2-ED9A-143A-3615-5892DFD84A4D}"/>
              </a:ext>
            </a:extLst>
          </xdr:cNvPr>
          <xdr:cNvCxnSpPr/>
        </xdr:nvCxnSpPr>
        <xdr:spPr>
          <a:xfrm flipV="1">
            <a:off x="6134100" y="5476875"/>
            <a:ext cx="133350" cy="14287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Gerader Verbinder 6">
            <a:extLst>
              <a:ext uri="{FF2B5EF4-FFF2-40B4-BE49-F238E27FC236}">
                <a16:creationId xmlns:a16="http://schemas.microsoft.com/office/drawing/2014/main" id="{35689751-9B82-BC0A-4A74-A60AB0DB8CB2}"/>
              </a:ext>
            </a:extLst>
          </xdr:cNvPr>
          <xdr:cNvCxnSpPr/>
        </xdr:nvCxnSpPr>
        <xdr:spPr>
          <a:xfrm>
            <a:off x="6124575" y="5486400"/>
            <a:ext cx="123826" cy="12382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268014</xdr:colOff>
      <xdr:row>28</xdr:row>
      <xdr:rowOff>78006</xdr:rowOff>
    </xdr:from>
    <xdr:to>
      <xdr:col>9</xdr:col>
      <xdr:colOff>0</xdr:colOff>
      <xdr:row>29</xdr:row>
      <xdr:rowOff>84082</xdr:rowOff>
    </xdr:to>
    <xdr:sp macro="" textlink="">
      <xdr:nvSpPr>
        <xdr:cNvPr id="11" name="Textfeld 10">
          <a:extLst>
            <a:ext uri="{FF2B5EF4-FFF2-40B4-BE49-F238E27FC236}">
              <a16:creationId xmlns:a16="http://schemas.microsoft.com/office/drawing/2014/main" id="{22EA8CDB-3C93-4A35-BD8A-103B2FA0E57F}"/>
            </a:ext>
          </a:extLst>
        </xdr:cNvPr>
        <xdr:cNvSpPr txBox="1"/>
      </xdr:nvSpPr>
      <xdr:spPr>
        <a:xfrm>
          <a:off x="3237186" y="5748337"/>
          <a:ext cx="688428" cy="205773"/>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b="0" i="0">
              <a:ln w="3175">
                <a:noFill/>
              </a:ln>
              <a:solidFill>
                <a:sysClr val="windowText" lastClr="000000"/>
              </a:solidFill>
            </a:rPr>
            <a:t>FKB  1 m²</a:t>
          </a:r>
        </a:p>
      </xdr:txBody>
    </xdr:sp>
    <xdr:clientData/>
  </xdr:twoCellAnchor>
  <xdr:twoCellAnchor>
    <xdr:from>
      <xdr:col>9</xdr:col>
      <xdr:colOff>425669</xdr:colOff>
      <xdr:row>27</xdr:row>
      <xdr:rowOff>105103</xdr:rowOff>
    </xdr:from>
    <xdr:to>
      <xdr:col>11</xdr:col>
      <xdr:colOff>224660</xdr:colOff>
      <xdr:row>29</xdr:row>
      <xdr:rowOff>36785</xdr:rowOff>
    </xdr:to>
    <xdr:sp macro="" textlink="">
      <xdr:nvSpPr>
        <xdr:cNvPr id="12" name="Textfeld 11">
          <a:extLst>
            <a:ext uri="{FF2B5EF4-FFF2-40B4-BE49-F238E27FC236}">
              <a16:creationId xmlns:a16="http://schemas.microsoft.com/office/drawing/2014/main" id="{72EBEBDD-96AD-48C9-929B-E14D261243C9}"/>
            </a:ext>
          </a:extLst>
        </xdr:cNvPr>
        <xdr:cNvSpPr txBox="1"/>
      </xdr:nvSpPr>
      <xdr:spPr>
        <a:xfrm>
          <a:off x="4351283" y="5570482"/>
          <a:ext cx="755432" cy="336331"/>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b="0" i="0">
              <a:ln w="3175">
                <a:noFill/>
              </a:ln>
              <a:solidFill>
                <a:sysClr val="windowText" lastClr="000000"/>
              </a:solidFill>
            </a:rPr>
            <a:t>FKB  2 m²</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M66"/>
  <sheetViews>
    <sheetView showGridLines="0" tabSelected="1" topLeftCell="A9" zoomScale="85" zoomScaleNormal="85" workbookViewId="0">
      <selection activeCell="A33" sqref="A33"/>
    </sheetView>
  </sheetViews>
  <sheetFormatPr baseColWidth="10" defaultRowHeight="14.4" x14ac:dyDescent="0.3"/>
  <cols>
    <col min="1" max="1" width="37.44140625" customWidth="1"/>
    <col min="2" max="2" width="8.33203125" customWidth="1"/>
    <col min="3" max="4" width="9.77734375" customWidth="1"/>
    <col min="5" max="5" width="12.77734375" style="3" customWidth="1"/>
    <col min="6" max="6" width="14.33203125" customWidth="1"/>
    <col min="7" max="7" width="7" customWidth="1"/>
    <col min="8" max="8" width="8.77734375" customWidth="1"/>
    <col min="9" max="10" width="10.77734375" customWidth="1"/>
  </cols>
  <sheetData>
    <row r="1" spans="1:13" ht="23.25" customHeight="1" x14ac:dyDescent="0.4">
      <c r="A1" s="129" t="s">
        <v>47</v>
      </c>
      <c r="B1" s="129"/>
      <c r="C1" s="129"/>
      <c r="D1" s="129"/>
      <c r="E1" s="129"/>
      <c r="F1" s="129"/>
      <c r="G1" s="129"/>
      <c r="H1" s="129"/>
      <c r="I1" s="129"/>
      <c r="J1" s="129"/>
    </row>
    <row r="2" spans="1:13" ht="9" customHeight="1" x14ac:dyDescent="0.3"/>
    <row r="3" spans="1:13" s="2" customFormat="1" ht="15" customHeight="1" thickBot="1" x14ac:dyDescent="0.35">
      <c r="A3" s="9" t="s">
        <v>55</v>
      </c>
      <c r="C3" s="119" t="s">
        <v>0</v>
      </c>
      <c r="D3" s="119"/>
      <c r="E3" s="119"/>
      <c r="F3" s="17"/>
      <c r="G3" s="119" t="s">
        <v>44</v>
      </c>
      <c r="H3" s="119"/>
      <c r="I3" s="119"/>
      <c r="J3" s="119"/>
      <c r="K3" s="17"/>
      <c r="L3" s="17"/>
      <c r="M3" s="17"/>
    </row>
    <row r="4" spans="1:13" s="1" customFormat="1" ht="19.5" customHeight="1" thickTop="1" thickBot="1" x14ac:dyDescent="0.35">
      <c r="A4" s="107">
        <v>3</v>
      </c>
      <c r="C4" s="135">
        <v>360</v>
      </c>
      <c r="D4" s="136"/>
      <c r="E4" s="137"/>
      <c r="F4" s="65"/>
      <c r="G4" s="123">
        <f>C4/3</f>
        <v>120</v>
      </c>
      <c r="H4" s="124"/>
      <c r="I4" s="124"/>
      <c r="J4" s="125"/>
    </row>
    <row r="5" spans="1:13" ht="15" thickTop="1" x14ac:dyDescent="0.3">
      <c r="B5" s="16"/>
      <c r="C5" s="126" t="s">
        <v>24</v>
      </c>
      <c r="D5" s="126"/>
      <c r="E5" s="126"/>
      <c r="F5" s="16"/>
      <c r="G5" s="119"/>
      <c r="H5" s="119"/>
      <c r="I5" s="119"/>
      <c r="J5" s="119"/>
    </row>
    <row r="6" spans="1:13" ht="7.95" customHeight="1" x14ac:dyDescent="0.3">
      <c r="B6" s="16"/>
      <c r="C6" s="47"/>
      <c r="D6" s="47"/>
      <c r="E6" s="47"/>
      <c r="F6" s="16"/>
      <c r="G6" s="9"/>
      <c r="H6" s="9"/>
      <c r="I6" s="9"/>
      <c r="J6" s="9"/>
    </row>
    <row r="7" spans="1:13" s="4" customFormat="1" ht="28.35" customHeight="1" x14ac:dyDescent="0.25">
      <c r="A7" s="138" t="s">
        <v>45</v>
      </c>
      <c r="B7" s="139"/>
      <c r="C7" s="139"/>
      <c r="D7" s="139"/>
      <c r="E7" s="139"/>
      <c r="F7" s="139"/>
      <c r="G7" s="139"/>
      <c r="H7" s="139"/>
      <c r="I7" s="139"/>
      <c r="J7" s="139"/>
      <c r="M7" s="5"/>
    </row>
    <row r="8" spans="1:13" s="4" customFormat="1" ht="7.95" customHeight="1" thickBot="1" x14ac:dyDescent="0.3">
      <c r="E8" s="6"/>
    </row>
    <row r="9" spans="1:13" s="4" customFormat="1" ht="16.05" customHeight="1" thickTop="1" thickBot="1" x14ac:dyDescent="0.3">
      <c r="A9" s="116" t="s">
        <v>46</v>
      </c>
      <c r="B9" s="117"/>
      <c r="C9" s="118"/>
      <c r="E9" s="6"/>
      <c r="F9" s="116" t="s">
        <v>51</v>
      </c>
      <c r="G9" s="117"/>
      <c r="H9" s="117"/>
      <c r="I9" s="117"/>
      <c r="J9" s="118"/>
    </row>
    <row r="10" spans="1:13" s="4" customFormat="1" ht="7.95" customHeight="1" thickTop="1" thickBot="1" x14ac:dyDescent="0.3">
      <c r="E10" s="6"/>
    </row>
    <row r="11" spans="1:13" s="7" customFormat="1" ht="32.4" customHeight="1" thickTop="1" thickBot="1" x14ac:dyDescent="0.35">
      <c r="A11" s="26" t="s">
        <v>1</v>
      </c>
      <c r="B11" s="48" t="s">
        <v>15</v>
      </c>
      <c r="C11" s="27" t="s">
        <v>2</v>
      </c>
      <c r="D11" s="27" t="s">
        <v>52</v>
      </c>
      <c r="E11" s="27" t="s">
        <v>27</v>
      </c>
      <c r="F11" s="28" t="s">
        <v>9</v>
      </c>
      <c r="G11" s="133" t="s">
        <v>43</v>
      </c>
      <c r="H11" s="134"/>
      <c r="I11" s="29" t="s">
        <v>49</v>
      </c>
      <c r="J11" s="30" t="s">
        <v>50</v>
      </c>
    </row>
    <row r="12" spans="1:13" s="4" customFormat="1" ht="25.95" customHeight="1" thickTop="1" thickBot="1" x14ac:dyDescent="0.3">
      <c r="A12" s="31" t="s">
        <v>32</v>
      </c>
      <c r="B12" s="55" t="s">
        <v>16</v>
      </c>
      <c r="C12" s="108">
        <v>1</v>
      </c>
      <c r="D12" s="43" t="s">
        <v>3</v>
      </c>
      <c r="E12" s="32">
        <v>5</v>
      </c>
      <c r="F12" s="33">
        <f>C12*E12</f>
        <v>5</v>
      </c>
      <c r="G12" s="146" t="s">
        <v>54</v>
      </c>
      <c r="H12" s="130" t="s">
        <v>53</v>
      </c>
      <c r="I12" s="143">
        <f>16.7*C4/100</f>
        <v>60.12</v>
      </c>
      <c r="J12" s="140">
        <f>F12+F13+F14+F15</f>
        <v>51.5</v>
      </c>
    </row>
    <row r="13" spans="1:13" s="4" customFormat="1" ht="25.95" customHeight="1" thickBot="1" x14ac:dyDescent="0.3">
      <c r="A13" s="34" t="s">
        <v>33</v>
      </c>
      <c r="B13" s="56" t="s">
        <v>17</v>
      </c>
      <c r="C13" s="109">
        <v>4</v>
      </c>
      <c r="D13" s="44" t="s">
        <v>3</v>
      </c>
      <c r="E13" s="14">
        <v>10</v>
      </c>
      <c r="F13" s="20">
        <f>C13*E13</f>
        <v>40</v>
      </c>
      <c r="G13" s="147"/>
      <c r="H13" s="131"/>
      <c r="I13" s="144"/>
      <c r="J13" s="141"/>
    </row>
    <row r="14" spans="1:13" s="4" customFormat="1" ht="25.95" customHeight="1" thickBot="1" x14ac:dyDescent="0.3">
      <c r="A14" s="34" t="s">
        <v>34</v>
      </c>
      <c r="B14" s="56" t="s">
        <v>18</v>
      </c>
      <c r="C14" s="109">
        <v>1.5</v>
      </c>
      <c r="D14" s="110">
        <v>1.5</v>
      </c>
      <c r="E14" s="14">
        <v>1</v>
      </c>
      <c r="F14" s="20">
        <f>D14*E14</f>
        <v>1.5</v>
      </c>
      <c r="G14" s="147"/>
      <c r="H14" s="131"/>
      <c r="I14" s="144"/>
      <c r="J14" s="141"/>
    </row>
    <row r="15" spans="1:13" s="4" customFormat="1" ht="46.05" customHeight="1" thickBot="1" x14ac:dyDescent="0.3">
      <c r="A15" s="35" t="s">
        <v>79</v>
      </c>
      <c r="B15" s="57" t="s">
        <v>19</v>
      </c>
      <c r="C15" s="50" t="s">
        <v>3</v>
      </c>
      <c r="D15" s="111">
        <v>5</v>
      </c>
      <c r="E15" s="36">
        <v>1</v>
      </c>
      <c r="F15" s="37">
        <f>D15*E15</f>
        <v>5</v>
      </c>
      <c r="G15" s="148"/>
      <c r="H15" s="131"/>
      <c r="I15" s="145"/>
      <c r="J15" s="142"/>
    </row>
    <row r="16" spans="1:13" s="4" customFormat="1" ht="19.05" customHeight="1" thickTop="1" thickBot="1" x14ac:dyDescent="0.3">
      <c r="A16" s="49" t="s">
        <v>35</v>
      </c>
      <c r="B16" s="58" t="s">
        <v>78</v>
      </c>
      <c r="C16" s="51" t="s">
        <v>3</v>
      </c>
      <c r="D16" s="112">
        <v>12</v>
      </c>
      <c r="E16" s="32">
        <v>1</v>
      </c>
      <c r="F16" s="33">
        <f t="shared" ref="F16:F23" si="0">D16*E16</f>
        <v>12</v>
      </c>
      <c r="G16" s="149" t="s">
        <v>31</v>
      </c>
      <c r="H16" s="131"/>
      <c r="I16" s="143">
        <f>16.7*C4/100</f>
        <v>60.12</v>
      </c>
      <c r="J16" s="140">
        <f>F16+F17+F18+F19+F20+F21+F22+F23</f>
        <v>70.2</v>
      </c>
    </row>
    <row r="17" spans="1:12" s="4" customFormat="1" ht="19.05" customHeight="1" thickBot="1" x14ac:dyDescent="0.3">
      <c r="A17" s="38" t="s">
        <v>38</v>
      </c>
      <c r="B17" s="59" t="s">
        <v>20</v>
      </c>
      <c r="C17" s="52" t="s">
        <v>3</v>
      </c>
      <c r="D17" s="113">
        <v>52.2</v>
      </c>
      <c r="E17" s="14">
        <v>1</v>
      </c>
      <c r="F17" s="19">
        <f t="shared" si="0"/>
        <v>52.2</v>
      </c>
      <c r="G17" s="150"/>
      <c r="H17" s="131"/>
      <c r="I17" s="144"/>
      <c r="J17" s="141"/>
    </row>
    <row r="18" spans="1:12" s="4" customFormat="1" ht="19.05" customHeight="1" thickBot="1" x14ac:dyDescent="0.3">
      <c r="A18" s="39" t="s">
        <v>36</v>
      </c>
      <c r="B18" s="60" t="s">
        <v>21</v>
      </c>
      <c r="C18" s="53" t="s">
        <v>3</v>
      </c>
      <c r="D18" s="110">
        <v>0</v>
      </c>
      <c r="E18" s="14">
        <v>1</v>
      </c>
      <c r="F18" s="20">
        <f t="shared" si="0"/>
        <v>0</v>
      </c>
      <c r="G18" s="150"/>
      <c r="H18" s="131"/>
      <c r="I18" s="144"/>
      <c r="J18" s="141"/>
    </row>
    <row r="19" spans="1:12" s="4" customFormat="1" ht="19.05" customHeight="1" thickBot="1" x14ac:dyDescent="0.3">
      <c r="A19" s="39" t="s">
        <v>5</v>
      </c>
      <c r="B19" s="56" t="s">
        <v>22</v>
      </c>
      <c r="C19" s="53" t="s">
        <v>3</v>
      </c>
      <c r="D19" s="110">
        <v>2</v>
      </c>
      <c r="E19" s="14">
        <v>1</v>
      </c>
      <c r="F19" s="20">
        <f t="shared" si="0"/>
        <v>2</v>
      </c>
      <c r="G19" s="150"/>
      <c r="H19" s="131"/>
      <c r="I19" s="144"/>
      <c r="J19" s="141"/>
    </row>
    <row r="20" spans="1:12" s="8" customFormat="1" ht="19.05" customHeight="1" thickBot="1" x14ac:dyDescent="0.3">
      <c r="A20" s="40" t="s">
        <v>4</v>
      </c>
      <c r="B20" s="61" t="s">
        <v>23</v>
      </c>
      <c r="C20" s="54" t="s">
        <v>3</v>
      </c>
      <c r="D20" s="114">
        <v>0</v>
      </c>
      <c r="E20" s="14">
        <v>1</v>
      </c>
      <c r="F20" s="21">
        <f t="shared" si="0"/>
        <v>0</v>
      </c>
      <c r="G20" s="150"/>
      <c r="H20" s="131"/>
      <c r="I20" s="144"/>
      <c r="J20" s="141"/>
    </row>
    <row r="21" spans="1:12" s="4" customFormat="1" ht="19.05" customHeight="1" thickBot="1" x14ac:dyDescent="0.3">
      <c r="A21" s="40" t="s">
        <v>39</v>
      </c>
      <c r="B21" s="61" t="s">
        <v>37</v>
      </c>
      <c r="C21" s="53" t="s">
        <v>3</v>
      </c>
      <c r="D21" s="110">
        <v>1</v>
      </c>
      <c r="E21" s="14">
        <v>1</v>
      </c>
      <c r="F21" s="20">
        <f t="shared" si="0"/>
        <v>1</v>
      </c>
      <c r="G21" s="150"/>
      <c r="H21" s="131"/>
      <c r="I21" s="144"/>
      <c r="J21" s="141"/>
    </row>
    <row r="22" spans="1:12" s="4" customFormat="1" ht="25.95" customHeight="1" thickBot="1" x14ac:dyDescent="0.3">
      <c r="A22" s="40" t="s">
        <v>40</v>
      </c>
      <c r="B22" s="56" t="s">
        <v>41</v>
      </c>
      <c r="C22" s="53" t="s">
        <v>3</v>
      </c>
      <c r="D22" s="110">
        <v>1</v>
      </c>
      <c r="E22" s="14">
        <v>1</v>
      </c>
      <c r="F22" s="20">
        <f t="shared" si="0"/>
        <v>1</v>
      </c>
      <c r="G22" s="150"/>
      <c r="H22" s="131"/>
      <c r="I22" s="144"/>
      <c r="J22" s="141"/>
      <c r="L22" s="18"/>
    </row>
    <row r="23" spans="1:12" s="4" customFormat="1" ht="25.95" customHeight="1" thickBot="1" x14ac:dyDescent="0.3">
      <c r="A23" s="41" t="s">
        <v>48</v>
      </c>
      <c r="B23" s="57" t="s">
        <v>42</v>
      </c>
      <c r="C23" s="50" t="s">
        <v>3</v>
      </c>
      <c r="D23" s="111">
        <v>2</v>
      </c>
      <c r="E23" s="36">
        <v>1</v>
      </c>
      <c r="F23" s="37">
        <f t="shared" si="0"/>
        <v>2</v>
      </c>
      <c r="G23" s="151"/>
      <c r="H23" s="132"/>
      <c r="I23" s="144"/>
      <c r="J23" s="141"/>
    </row>
    <row r="24" spans="1:12" s="4" customFormat="1" ht="22.5" customHeight="1" thickTop="1" thickBot="1" x14ac:dyDescent="0.3">
      <c r="B24" s="127" t="s">
        <v>30</v>
      </c>
      <c r="C24" s="128"/>
      <c r="D24" s="128"/>
      <c r="E24" s="128"/>
      <c r="F24" s="46">
        <f>F12+F13+F14+F15+F16+F17+F18+F19+F20+F21+F22+F23</f>
        <v>121.7</v>
      </c>
      <c r="G24" s="42"/>
      <c r="H24" s="24"/>
      <c r="I24" s="66">
        <f>I12+I16</f>
        <v>120.24</v>
      </c>
      <c r="J24" s="66">
        <f>J12+J16</f>
        <v>121.7</v>
      </c>
    </row>
    <row r="25" spans="1:12" s="4" customFormat="1" ht="7.95" customHeight="1" thickTop="1" x14ac:dyDescent="0.25">
      <c r="B25" s="25"/>
      <c r="C25" s="25"/>
      <c r="D25" s="25"/>
      <c r="E25" s="25"/>
      <c r="F25" s="45"/>
      <c r="G25" s="24"/>
      <c r="H25" s="24"/>
      <c r="I25" s="24"/>
      <c r="J25" s="24"/>
    </row>
    <row r="26" spans="1:12" x14ac:dyDescent="0.3">
      <c r="A26" s="12" t="s">
        <v>77</v>
      </c>
      <c r="B26" s="13"/>
      <c r="C26" s="13"/>
      <c r="G26" s="23"/>
      <c r="H26" s="23"/>
      <c r="I26" s="23"/>
      <c r="J26" s="23"/>
    </row>
    <row r="27" spans="1:12" x14ac:dyDescent="0.3">
      <c r="A27" s="12"/>
      <c r="B27" s="13"/>
      <c r="C27" s="13"/>
    </row>
    <row r="28" spans="1:12" x14ac:dyDescent="0.3">
      <c r="A28" s="10" t="s">
        <v>26</v>
      </c>
      <c r="B28" s="115" t="s">
        <v>28</v>
      </c>
      <c r="C28" s="115"/>
      <c r="D28" s="115"/>
      <c r="F28" s="10" t="s">
        <v>29</v>
      </c>
      <c r="G28" s="10"/>
      <c r="H28" s="10"/>
      <c r="I28" s="10"/>
    </row>
    <row r="30" spans="1:12" ht="21" x14ac:dyDescent="0.4">
      <c r="A30" s="129" t="s">
        <v>71</v>
      </c>
      <c r="B30" s="129"/>
      <c r="C30" s="129"/>
      <c r="D30" s="129"/>
      <c r="E30" s="129"/>
      <c r="F30" s="129"/>
      <c r="G30" s="129"/>
      <c r="H30" s="129"/>
      <c r="I30" s="129"/>
      <c r="J30" s="129"/>
    </row>
    <row r="32" spans="1:12" ht="15" thickBot="1" x14ac:dyDescent="0.35">
      <c r="A32" s="9" t="s">
        <v>55</v>
      </c>
      <c r="B32" s="2"/>
      <c r="C32" s="119" t="s">
        <v>0</v>
      </c>
      <c r="D32" s="119"/>
      <c r="E32" s="119"/>
      <c r="F32" s="17"/>
      <c r="G32" s="119" t="s">
        <v>44</v>
      </c>
      <c r="H32" s="119"/>
      <c r="I32" s="119"/>
      <c r="J32" s="119"/>
    </row>
    <row r="33" spans="1:10" ht="15.6" thickTop="1" thickBot="1" x14ac:dyDescent="0.35">
      <c r="A33" s="94">
        <f>A4</f>
        <v>3</v>
      </c>
      <c r="B33" s="1"/>
      <c r="C33" s="120">
        <f>C4</f>
        <v>360</v>
      </c>
      <c r="D33" s="121"/>
      <c r="E33" s="122"/>
      <c r="F33" s="65"/>
      <c r="G33" s="123">
        <f>C33/3</f>
        <v>120</v>
      </c>
      <c r="H33" s="124"/>
      <c r="I33" s="124"/>
      <c r="J33" s="125"/>
    </row>
    <row r="34" spans="1:10" ht="15" thickTop="1" x14ac:dyDescent="0.3">
      <c r="B34" s="16"/>
      <c r="C34" s="126" t="s">
        <v>24</v>
      </c>
      <c r="D34" s="126"/>
      <c r="E34" s="126"/>
      <c r="F34" s="16"/>
      <c r="G34" s="119"/>
      <c r="H34" s="119"/>
      <c r="I34" s="119"/>
      <c r="J34" s="119"/>
    </row>
    <row r="35" spans="1:10" ht="10.050000000000001" customHeight="1" thickBot="1" x14ac:dyDescent="0.35">
      <c r="B35" s="16"/>
      <c r="C35" s="47"/>
      <c r="D35" s="47"/>
      <c r="E35" s="47"/>
      <c r="F35" s="16"/>
      <c r="G35" s="9"/>
      <c r="H35" s="9"/>
      <c r="I35" s="9"/>
      <c r="J35" s="9"/>
    </row>
    <row r="36" spans="1:10" ht="16.05" customHeight="1" thickTop="1" thickBot="1" x14ac:dyDescent="0.35">
      <c r="A36" s="116" t="s">
        <v>46</v>
      </c>
      <c r="B36" s="117"/>
      <c r="C36" s="118"/>
      <c r="D36" s="4"/>
      <c r="E36" s="6"/>
      <c r="F36" s="116" t="s">
        <v>51</v>
      </c>
      <c r="G36" s="117"/>
      <c r="H36" s="117"/>
      <c r="I36" s="117"/>
      <c r="J36" s="118"/>
    </row>
    <row r="37" spans="1:10" ht="10.050000000000001" customHeight="1" thickTop="1" thickBot="1" x14ac:dyDescent="0.35">
      <c r="B37" s="16"/>
      <c r="C37" s="47"/>
      <c r="D37" s="47"/>
      <c r="E37" s="47"/>
      <c r="F37" s="16"/>
      <c r="G37" s="9"/>
      <c r="H37" s="9"/>
      <c r="I37" s="9"/>
      <c r="J37" s="9"/>
    </row>
    <row r="38" spans="1:10" x14ac:dyDescent="0.3">
      <c r="A38" s="95"/>
      <c r="B38" s="96"/>
      <c r="C38" s="96"/>
      <c r="D38" s="96"/>
      <c r="E38" s="97"/>
      <c r="F38" s="96"/>
      <c r="G38" s="96"/>
      <c r="H38" s="96"/>
      <c r="I38" s="96"/>
      <c r="J38" s="98"/>
    </row>
    <row r="39" spans="1:10" x14ac:dyDescent="0.3">
      <c r="A39" s="99"/>
      <c r="B39" s="100"/>
      <c r="C39" s="100"/>
      <c r="D39" s="100"/>
      <c r="E39" s="101"/>
      <c r="F39" s="100"/>
      <c r="G39" s="100"/>
      <c r="H39" s="100"/>
      <c r="I39" s="100"/>
      <c r="J39" s="102"/>
    </row>
    <row r="40" spans="1:10" x14ac:dyDescent="0.3">
      <c r="A40" s="99"/>
      <c r="B40" s="100"/>
      <c r="C40" s="100"/>
      <c r="D40" s="100"/>
      <c r="E40" s="101"/>
      <c r="F40" s="100"/>
      <c r="G40" s="100"/>
      <c r="H40" s="100"/>
      <c r="I40" s="100"/>
      <c r="J40" s="102"/>
    </row>
    <row r="41" spans="1:10" x14ac:dyDescent="0.3">
      <c r="A41" s="99"/>
      <c r="B41" s="100"/>
      <c r="C41" s="100"/>
      <c r="D41" s="100"/>
      <c r="E41" s="101"/>
      <c r="F41" s="100"/>
      <c r="G41" s="100"/>
      <c r="H41" s="100"/>
      <c r="I41" s="100"/>
      <c r="J41" s="102"/>
    </row>
    <row r="42" spans="1:10" x14ac:dyDescent="0.3">
      <c r="A42" s="99"/>
      <c r="B42" s="100"/>
      <c r="C42" s="100"/>
      <c r="D42" s="100"/>
      <c r="E42" s="101"/>
      <c r="F42" s="100"/>
      <c r="G42" s="100"/>
      <c r="H42" s="100"/>
      <c r="I42" s="100"/>
      <c r="J42" s="102"/>
    </row>
    <row r="43" spans="1:10" x14ac:dyDescent="0.3">
      <c r="A43" s="99"/>
      <c r="B43" s="100"/>
      <c r="C43" s="100"/>
      <c r="D43" s="100"/>
      <c r="E43" s="101"/>
      <c r="F43" s="100"/>
      <c r="G43" s="100"/>
      <c r="H43" s="100"/>
      <c r="I43" s="100"/>
      <c r="J43" s="102"/>
    </row>
    <row r="44" spans="1:10" x14ac:dyDescent="0.3">
      <c r="A44" s="99"/>
      <c r="B44" s="100"/>
      <c r="C44" s="100"/>
      <c r="D44" s="100"/>
      <c r="E44" s="101"/>
      <c r="F44" s="100"/>
      <c r="G44" s="100"/>
      <c r="H44" s="100"/>
      <c r="I44" s="100"/>
      <c r="J44" s="102"/>
    </row>
    <row r="45" spans="1:10" x14ac:dyDescent="0.3">
      <c r="A45" s="99"/>
      <c r="B45" s="100"/>
      <c r="C45" s="100"/>
      <c r="D45" s="100"/>
      <c r="E45" s="101"/>
      <c r="F45" s="100"/>
      <c r="G45" s="100"/>
      <c r="H45" s="100"/>
      <c r="I45" s="100"/>
      <c r="J45" s="102"/>
    </row>
    <row r="46" spans="1:10" x14ac:dyDescent="0.3">
      <c r="A46" s="99"/>
      <c r="B46" s="100"/>
      <c r="C46" s="100"/>
      <c r="D46" s="100"/>
      <c r="E46" s="101"/>
      <c r="F46" s="100"/>
      <c r="G46" s="100"/>
      <c r="H46" s="100"/>
      <c r="I46" s="100"/>
      <c r="J46" s="102"/>
    </row>
    <row r="47" spans="1:10" x14ac:dyDescent="0.3">
      <c r="A47" s="99"/>
      <c r="B47" s="100"/>
      <c r="C47" s="100"/>
      <c r="D47" s="100"/>
      <c r="E47" s="101"/>
      <c r="F47" s="100"/>
      <c r="G47" s="100"/>
      <c r="H47" s="100"/>
      <c r="I47" s="100"/>
      <c r="J47" s="102"/>
    </row>
    <row r="48" spans="1:10" x14ac:dyDescent="0.3">
      <c r="A48" s="99"/>
      <c r="B48" s="100"/>
      <c r="C48" s="100"/>
      <c r="D48" s="100"/>
      <c r="E48" s="101"/>
      <c r="F48" s="100"/>
      <c r="G48" s="100"/>
      <c r="H48" s="100"/>
      <c r="I48" s="100"/>
      <c r="J48" s="102"/>
    </row>
    <row r="49" spans="1:10" x14ac:dyDescent="0.3">
      <c r="A49" s="99"/>
      <c r="B49" s="100"/>
      <c r="C49" s="100"/>
      <c r="D49" s="100"/>
      <c r="E49" s="101"/>
      <c r="F49" s="100"/>
      <c r="G49" s="100"/>
      <c r="H49" s="100"/>
      <c r="I49" s="100"/>
      <c r="J49" s="102"/>
    </row>
    <row r="50" spans="1:10" x14ac:dyDescent="0.3">
      <c r="A50" s="99"/>
      <c r="B50" s="100"/>
      <c r="C50" s="100"/>
      <c r="D50" s="100"/>
      <c r="E50" s="101"/>
      <c r="F50" s="100"/>
      <c r="G50" s="100"/>
      <c r="H50" s="100"/>
      <c r="I50" s="100"/>
      <c r="J50" s="102"/>
    </row>
    <row r="51" spans="1:10" x14ac:dyDescent="0.3">
      <c r="A51" s="99"/>
      <c r="B51" s="100"/>
      <c r="C51" s="100"/>
      <c r="D51" s="100"/>
      <c r="E51" s="101"/>
      <c r="F51" s="100"/>
      <c r="G51" s="100"/>
      <c r="H51" s="100"/>
      <c r="I51" s="100"/>
      <c r="J51" s="102"/>
    </row>
    <row r="52" spans="1:10" x14ac:dyDescent="0.3">
      <c r="A52" s="99"/>
      <c r="B52" s="100"/>
      <c r="C52" s="100"/>
      <c r="D52" s="100"/>
      <c r="E52" s="101"/>
      <c r="F52" s="100"/>
      <c r="G52" s="100"/>
      <c r="H52" s="100"/>
      <c r="I52" s="100"/>
      <c r="J52" s="102"/>
    </row>
    <row r="53" spans="1:10" x14ac:dyDescent="0.3">
      <c r="A53" s="99"/>
      <c r="B53" s="100"/>
      <c r="C53" s="100"/>
      <c r="D53" s="100"/>
      <c r="E53" s="101"/>
      <c r="F53" s="100"/>
      <c r="G53" s="100"/>
      <c r="H53" s="100"/>
      <c r="I53" s="100"/>
      <c r="J53" s="102"/>
    </row>
    <row r="54" spans="1:10" x14ac:dyDescent="0.3">
      <c r="A54" s="99"/>
      <c r="B54" s="100"/>
      <c r="C54" s="100"/>
      <c r="D54" s="100"/>
      <c r="E54" s="101"/>
      <c r="F54" s="100"/>
      <c r="G54" s="100"/>
      <c r="H54" s="100"/>
      <c r="I54" s="100"/>
      <c r="J54" s="102"/>
    </row>
    <row r="55" spans="1:10" x14ac:dyDescent="0.3">
      <c r="A55" s="99"/>
      <c r="B55" s="100"/>
      <c r="C55" s="100"/>
      <c r="D55" s="100"/>
      <c r="E55" s="101"/>
      <c r="F55" s="100"/>
      <c r="G55" s="100"/>
      <c r="H55" s="100"/>
      <c r="I55" s="100"/>
      <c r="J55" s="102"/>
    </row>
    <row r="56" spans="1:10" x14ac:dyDescent="0.3">
      <c r="A56" s="99"/>
      <c r="B56" s="100"/>
      <c r="C56" s="100"/>
      <c r="D56" s="100"/>
      <c r="E56" s="101"/>
      <c r="F56" s="100"/>
      <c r="G56" s="100"/>
      <c r="H56" s="100"/>
      <c r="I56" s="100"/>
      <c r="J56" s="102"/>
    </row>
    <row r="57" spans="1:10" x14ac:dyDescent="0.3">
      <c r="A57" s="99"/>
      <c r="B57" s="100"/>
      <c r="C57" s="100"/>
      <c r="D57" s="100"/>
      <c r="E57" s="101"/>
      <c r="F57" s="100"/>
      <c r="G57" s="100"/>
      <c r="H57" s="100"/>
      <c r="I57" s="100"/>
      <c r="J57" s="102"/>
    </row>
    <row r="58" spans="1:10" x14ac:dyDescent="0.3">
      <c r="A58" s="99"/>
      <c r="B58" s="100"/>
      <c r="C58" s="100"/>
      <c r="D58" s="100"/>
      <c r="E58" s="101"/>
      <c r="F58" s="100"/>
      <c r="G58" s="100"/>
      <c r="H58" s="100"/>
      <c r="I58" s="100"/>
      <c r="J58" s="102"/>
    </row>
    <row r="59" spans="1:10" x14ac:dyDescent="0.3">
      <c r="A59" s="99"/>
      <c r="B59" s="100"/>
      <c r="C59" s="100"/>
      <c r="D59" s="100"/>
      <c r="E59" s="101"/>
      <c r="F59" s="100"/>
      <c r="G59" s="100"/>
      <c r="H59" s="100"/>
      <c r="I59" s="100"/>
      <c r="J59" s="102"/>
    </row>
    <row r="60" spans="1:10" x14ac:dyDescent="0.3">
      <c r="A60" s="99"/>
      <c r="B60" s="100"/>
      <c r="C60" s="100"/>
      <c r="D60" s="100"/>
      <c r="E60" s="101"/>
      <c r="F60" s="100"/>
      <c r="G60" s="100"/>
      <c r="H60" s="100"/>
      <c r="I60" s="100"/>
      <c r="J60" s="102"/>
    </row>
    <row r="61" spans="1:10" x14ac:dyDescent="0.3">
      <c r="A61" s="99"/>
      <c r="B61" s="100"/>
      <c r="C61" s="100"/>
      <c r="D61" s="100"/>
      <c r="E61" s="101"/>
      <c r="F61" s="100"/>
      <c r="G61" s="100"/>
      <c r="H61" s="100"/>
      <c r="I61" s="100"/>
      <c r="J61" s="102"/>
    </row>
    <row r="62" spans="1:10" x14ac:dyDescent="0.3">
      <c r="A62" s="99"/>
      <c r="B62" s="100"/>
      <c r="C62" s="100"/>
      <c r="D62" s="100"/>
      <c r="E62" s="101"/>
      <c r="F62" s="100"/>
      <c r="G62" s="100"/>
      <c r="H62" s="100"/>
      <c r="I62" s="100"/>
      <c r="J62" s="102"/>
    </row>
    <row r="63" spans="1:10" x14ac:dyDescent="0.3">
      <c r="A63" s="99"/>
      <c r="B63" s="100"/>
      <c r="C63" s="100"/>
      <c r="D63" s="100"/>
      <c r="E63" s="101"/>
      <c r="F63" s="100"/>
      <c r="G63" s="100"/>
      <c r="H63" s="100"/>
      <c r="I63" s="100"/>
      <c r="J63" s="102"/>
    </row>
    <row r="64" spans="1:10" ht="15" thickBot="1" x14ac:dyDescent="0.35">
      <c r="A64" s="103"/>
      <c r="B64" s="104"/>
      <c r="C64" s="104"/>
      <c r="D64" s="104"/>
      <c r="E64" s="105"/>
      <c r="F64" s="104"/>
      <c r="G64" s="104"/>
      <c r="H64" s="104"/>
      <c r="I64" s="104"/>
      <c r="J64" s="106"/>
    </row>
    <row r="66" spans="1:9" x14ac:dyDescent="0.3">
      <c r="A66" s="10" t="s">
        <v>26</v>
      </c>
      <c r="B66" s="115" t="s">
        <v>28</v>
      </c>
      <c r="C66" s="115"/>
      <c r="D66" s="115"/>
      <c r="F66" s="10" t="s">
        <v>29</v>
      </c>
      <c r="G66" s="10"/>
      <c r="H66" s="10"/>
      <c r="I66" s="10"/>
    </row>
  </sheetData>
  <sheetProtection algorithmName="SHA-512" hashValue="wIUomGxL0kr4l18pBH8sgtbDJPHChYfefdWm4rP03oYAwCS8eWdkeAUg7w4yqz0SDqSErUpmLtsOlZoK70jqfQ==" saltValue="3qfz7bbZTAJ88MYtyPuf1w==" spinCount="100000" sheet="1" selectLockedCells="1"/>
  <mergeCells count="30">
    <mergeCell ref="A1:J1"/>
    <mergeCell ref="H12:H23"/>
    <mergeCell ref="G11:H11"/>
    <mergeCell ref="C3:E3"/>
    <mergeCell ref="C4:E4"/>
    <mergeCell ref="A7:J7"/>
    <mergeCell ref="J12:J15"/>
    <mergeCell ref="I12:I15"/>
    <mergeCell ref="I16:I23"/>
    <mergeCell ref="G12:G15"/>
    <mergeCell ref="G16:G23"/>
    <mergeCell ref="J16:J23"/>
    <mergeCell ref="F9:J9"/>
    <mergeCell ref="G4:J4"/>
    <mergeCell ref="G3:J3"/>
    <mergeCell ref="C5:E5"/>
    <mergeCell ref="G5:J5"/>
    <mergeCell ref="A9:C9"/>
    <mergeCell ref="B24:E24"/>
    <mergeCell ref="B28:D28"/>
    <mergeCell ref="A30:J30"/>
    <mergeCell ref="B66:D66"/>
    <mergeCell ref="A36:C36"/>
    <mergeCell ref="F36:J36"/>
    <mergeCell ref="C32:E32"/>
    <mergeCell ref="G32:J32"/>
    <mergeCell ref="C33:E33"/>
    <mergeCell ref="G33:J33"/>
    <mergeCell ref="C34:E34"/>
    <mergeCell ref="G34:J34"/>
  </mergeCells>
  <printOptions horizontalCentered="1" verticalCentered="1"/>
  <pageMargins left="0.62992125984251968" right="0.23622047244094491" top="0.23622047244094491" bottom="0.2362204724409449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2:U48"/>
  <sheetViews>
    <sheetView topLeftCell="B10" zoomScale="145" zoomScaleNormal="145" workbookViewId="0">
      <selection activeCell="N30" sqref="N30"/>
    </sheetView>
  </sheetViews>
  <sheetFormatPr baseColWidth="10" defaultRowHeight="14.4" x14ac:dyDescent="0.3"/>
  <cols>
    <col min="1" max="1" width="1.44140625" customWidth="1"/>
    <col min="2" max="12" width="7" customWidth="1"/>
    <col min="13" max="13" width="7.6640625" customWidth="1"/>
    <col min="14" max="14" width="5.44140625" customWidth="1"/>
    <col min="15" max="16" width="4.77734375" customWidth="1"/>
    <col min="17" max="17" width="8.77734375" customWidth="1"/>
    <col min="18" max="19" width="4.77734375" customWidth="1"/>
    <col min="20" max="20" width="3.77734375" customWidth="1"/>
    <col min="21" max="21" width="7.109375" customWidth="1"/>
  </cols>
  <sheetData>
    <row r="2" spans="2:21" ht="18" x14ac:dyDescent="0.35">
      <c r="B2" s="152" t="s">
        <v>56</v>
      </c>
      <c r="C2" s="152"/>
      <c r="D2" s="152"/>
      <c r="E2" s="152"/>
      <c r="F2" s="152"/>
      <c r="G2" s="152"/>
      <c r="H2" s="152"/>
      <c r="I2" s="152"/>
      <c r="J2" s="152"/>
      <c r="K2" s="152"/>
      <c r="L2" s="152"/>
      <c r="M2" s="152"/>
      <c r="N2" s="152"/>
      <c r="O2" s="152"/>
      <c r="P2" s="152"/>
      <c r="Q2" s="152"/>
      <c r="R2" s="152"/>
      <c r="S2" s="152"/>
    </row>
    <row r="3" spans="2:21" ht="14.4" customHeight="1" x14ac:dyDescent="0.3"/>
    <row r="4" spans="2:21" s="4" customFormat="1" ht="13.2" customHeight="1" x14ac:dyDescent="0.25">
      <c r="B4" s="138" t="s">
        <v>76</v>
      </c>
      <c r="C4" s="138"/>
      <c r="D4" s="138"/>
      <c r="E4" s="138"/>
      <c r="F4" s="138"/>
      <c r="G4" s="138"/>
      <c r="H4" s="138"/>
      <c r="I4" s="138"/>
      <c r="J4" s="138"/>
      <c r="K4" s="138"/>
      <c r="L4" s="138"/>
      <c r="M4" s="138"/>
      <c r="N4" s="138"/>
      <c r="O4" s="138"/>
      <c r="P4" s="138"/>
      <c r="Q4" s="138"/>
      <c r="R4" s="138"/>
      <c r="S4" s="138"/>
      <c r="T4" s="138"/>
      <c r="U4" s="138"/>
    </row>
    <row r="5" spans="2:21" s="4" customFormat="1" ht="13.2" x14ac:dyDescent="0.25">
      <c r="B5" s="138"/>
      <c r="C5" s="138"/>
      <c r="D5" s="138"/>
      <c r="E5" s="138"/>
      <c r="F5" s="138"/>
      <c r="G5" s="138"/>
      <c r="H5" s="138"/>
      <c r="I5" s="138"/>
      <c r="J5" s="138"/>
      <c r="K5" s="138"/>
      <c r="L5" s="138"/>
      <c r="M5" s="138"/>
      <c r="N5" s="138"/>
      <c r="O5" s="138"/>
      <c r="P5" s="138"/>
      <c r="Q5" s="138"/>
      <c r="R5" s="138"/>
      <c r="S5" s="138"/>
      <c r="T5" s="138"/>
      <c r="U5" s="138"/>
    </row>
    <row r="6" spans="2:21" s="4" customFormat="1" ht="13.2" x14ac:dyDescent="0.25">
      <c r="B6" s="138"/>
      <c r="C6" s="138"/>
      <c r="D6" s="138"/>
      <c r="E6" s="138"/>
      <c r="F6" s="138"/>
      <c r="G6" s="138"/>
      <c r="H6" s="138"/>
      <c r="I6" s="138"/>
      <c r="J6" s="138"/>
      <c r="K6" s="138"/>
      <c r="L6" s="138"/>
      <c r="M6" s="138"/>
      <c r="N6" s="138"/>
      <c r="O6" s="138"/>
      <c r="P6" s="138"/>
      <c r="Q6" s="138"/>
      <c r="R6" s="138"/>
      <c r="S6" s="138"/>
      <c r="T6" s="138"/>
      <c r="U6" s="138"/>
    </row>
    <row r="7" spans="2:21" s="4" customFormat="1" ht="13.2" x14ac:dyDescent="0.25">
      <c r="B7" s="138"/>
      <c r="C7" s="138"/>
      <c r="D7" s="138"/>
      <c r="E7" s="138"/>
      <c r="F7" s="138"/>
      <c r="G7" s="138"/>
      <c r="H7" s="138"/>
      <c r="I7" s="138"/>
      <c r="J7" s="138"/>
      <c r="K7" s="138"/>
      <c r="L7" s="138"/>
      <c r="M7" s="138"/>
      <c r="N7" s="138"/>
      <c r="O7" s="138"/>
      <c r="P7" s="138"/>
      <c r="Q7" s="138"/>
      <c r="R7" s="138"/>
      <c r="S7" s="138"/>
      <c r="T7" s="138"/>
      <c r="U7" s="138"/>
    </row>
    <row r="8" spans="2:21" s="4" customFormat="1" ht="24.9" customHeight="1" x14ac:dyDescent="0.25">
      <c r="B8" s="138"/>
      <c r="C8" s="138"/>
      <c r="D8" s="138"/>
      <c r="E8" s="138"/>
      <c r="F8" s="138"/>
      <c r="G8" s="138"/>
      <c r="H8" s="138"/>
      <c r="I8" s="138"/>
      <c r="J8" s="138"/>
      <c r="K8" s="138"/>
      <c r="L8" s="138"/>
      <c r="M8" s="138"/>
      <c r="N8" s="138"/>
      <c r="O8" s="138"/>
      <c r="P8" s="138"/>
      <c r="Q8" s="138"/>
      <c r="R8" s="138"/>
      <c r="S8" s="138"/>
      <c r="T8" s="138"/>
      <c r="U8" s="138"/>
    </row>
    <row r="9" spans="2:21" s="4" customFormat="1" ht="24.9" customHeight="1" x14ac:dyDescent="0.25">
      <c r="B9" s="138"/>
      <c r="C9" s="138"/>
      <c r="D9" s="138"/>
      <c r="E9" s="138"/>
      <c r="F9" s="138"/>
      <c r="G9" s="138"/>
      <c r="H9" s="138"/>
      <c r="I9" s="138"/>
      <c r="J9" s="138"/>
      <c r="K9" s="138"/>
      <c r="L9" s="138"/>
      <c r="M9" s="138"/>
      <c r="N9" s="138"/>
      <c r="O9" s="138"/>
      <c r="P9" s="138"/>
      <c r="Q9" s="138"/>
      <c r="R9" s="138"/>
      <c r="S9" s="138"/>
      <c r="T9" s="138"/>
      <c r="U9" s="138"/>
    </row>
    <row r="10" spans="2:21" s="4" customFormat="1" ht="14.4" customHeight="1" x14ac:dyDescent="0.25">
      <c r="B10" s="22"/>
      <c r="C10" s="22"/>
      <c r="D10" s="22"/>
      <c r="E10" s="22"/>
      <c r="F10" s="22"/>
      <c r="G10" s="22"/>
      <c r="H10" s="22"/>
      <c r="I10" s="22"/>
      <c r="J10" s="22"/>
      <c r="K10" s="22"/>
      <c r="L10" s="22"/>
      <c r="M10" s="22"/>
      <c r="N10" s="22"/>
      <c r="O10" s="22"/>
      <c r="P10" s="22"/>
      <c r="Q10" s="22"/>
      <c r="R10" s="22"/>
      <c r="S10" s="22"/>
      <c r="T10" s="22"/>
      <c r="U10" s="22"/>
    </row>
    <row r="11" spans="2:21" s="4" customFormat="1" ht="14.4" customHeight="1" x14ac:dyDescent="0.25">
      <c r="B11" s="153" t="s">
        <v>70</v>
      </c>
      <c r="C11" s="153"/>
      <c r="D11" s="22"/>
      <c r="E11" s="22"/>
      <c r="F11" s="22"/>
      <c r="G11" s="22"/>
      <c r="H11" s="22"/>
      <c r="I11" s="22"/>
      <c r="J11" s="22"/>
      <c r="K11" s="22"/>
      <c r="L11" s="22"/>
      <c r="M11" s="22"/>
      <c r="N11" s="22"/>
      <c r="O11" s="22"/>
      <c r="P11" s="22"/>
      <c r="Q11" s="22"/>
      <c r="R11" s="22"/>
      <c r="S11" s="22"/>
      <c r="T11" s="22"/>
      <c r="U11" s="22"/>
    </row>
    <row r="12" spans="2:21" ht="15" customHeight="1" thickBot="1" x14ac:dyDescent="0.35">
      <c r="N12" s="62"/>
      <c r="O12" s="62"/>
      <c r="P12" s="62"/>
      <c r="Q12" s="62"/>
    </row>
    <row r="13" spans="2:21" ht="14.4" customHeight="1" thickTop="1" x14ac:dyDescent="0.3">
      <c r="B13" s="70"/>
      <c r="C13" s="71"/>
      <c r="D13" s="71"/>
      <c r="E13" s="71"/>
      <c r="F13" s="71"/>
      <c r="G13" s="71"/>
      <c r="H13" s="71"/>
      <c r="I13" s="71"/>
      <c r="J13" s="71"/>
      <c r="K13" s="71"/>
      <c r="L13" s="72"/>
      <c r="N13" s="62"/>
      <c r="O13" s="62"/>
      <c r="P13" s="62"/>
      <c r="Q13" s="163" t="s">
        <v>1</v>
      </c>
      <c r="R13" s="157" t="s">
        <v>2</v>
      </c>
      <c r="S13" s="157" t="s">
        <v>14</v>
      </c>
      <c r="T13" s="157" t="s">
        <v>13</v>
      </c>
      <c r="U13" s="159" t="s">
        <v>12</v>
      </c>
    </row>
    <row r="14" spans="2:21" ht="15" customHeight="1" x14ac:dyDescent="0.3">
      <c r="B14" s="73"/>
      <c r="D14" s="76" t="s">
        <v>10</v>
      </c>
      <c r="E14" s="76"/>
      <c r="I14" s="162" t="s">
        <v>8</v>
      </c>
      <c r="L14" s="74"/>
      <c r="N14" s="62"/>
      <c r="O14" s="62"/>
      <c r="P14" s="62"/>
      <c r="Q14" s="164"/>
      <c r="R14" s="158"/>
      <c r="S14" s="158"/>
      <c r="T14" s="158"/>
      <c r="U14" s="160"/>
    </row>
    <row r="15" spans="2:21" ht="18" customHeight="1" x14ac:dyDescent="0.3">
      <c r="B15" s="73"/>
      <c r="E15" t="s">
        <v>59</v>
      </c>
      <c r="I15" s="162"/>
      <c r="L15" s="75"/>
      <c r="N15" s="62"/>
      <c r="O15" s="62"/>
      <c r="P15" s="62"/>
      <c r="Q15" s="164"/>
      <c r="R15" s="158"/>
      <c r="S15" s="158"/>
      <c r="T15" s="158"/>
      <c r="U15" s="160"/>
    </row>
    <row r="16" spans="2:21" x14ac:dyDescent="0.3">
      <c r="B16" s="73"/>
      <c r="D16" s="76"/>
      <c r="I16" s="162"/>
      <c r="K16" s="77"/>
      <c r="L16" s="74"/>
      <c r="N16" s="62"/>
      <c r="O16" s="62"/>
      <c r="P16" s="62"/>
      <c r="Q16" s="164"/>
      <c r="R16" s="158"/>
      <c r="S16" s="158"/>
      <c r="T16" s="158"/>
      <c r="U16" s="161"/>
    </row>
    <row r="17" spans="1:21" ht="15.6" x14ac:dyDescent="0.35">
      <c r="B17" s="73"/>
      <c r="I17" s="162"/>
      <c r="L17" s="74"/>
      <c r="P17" s="63"/>
      <c r="Q17" s="67" t="s">
        <v>62</v>
      </c>
      <c r="R17" s="93">
        <f>'Bewertung und Skizze'!C12</f>
        <v>1</v>
      </c>
      <c r="S17" s="15" t="s">
        <v>11</v>
      </c>
      <c r="T17" s="15">
        <f>'Bewertung und Skizze'!F12</f>
        <v>5</v>
      </c>
      <c r="U17" s="89">
        <f>R17*T17</f>
        <v>5</v>
      </c>
    </row>
    <row r="18" spans="1:21" ht="15.6" x14ac:dyDescent="0.35">
      <c r="B18" s="73"/>
      <c r="L18" s="74"/>
      <c r="P18" s="63"/>
      <c r="Q18" s="67" t="s">
        <v>61</v>
      </c>
      <c r="R18" s="93">
        <f>'Bewertung und Skizze'!C13</f>
        <v>4</v>
      </c>
      <c r="S18" s="15" t="s">
        <v>11</v>
      </c>
      <c r="T18" s="15">
        <f>'Bewertung und Skizze'!E13</f>
        <v>10</v>
      </c>
      <c r="U18" s="89">
        <f t="shared" ref="U18:U25" si="0">R18*T18</f>
        <v>40</v>
      </c>
    </row>
    <row r="19" spans="1:21" ht="18" x14ac:dyDescent="0.35">
      <c r="B19" s="73"/>
      <c r="C19" s="78" t="s">
        <v>25</v>
      </c>
      <c r="L19" s="74"/>
      <c r="P19" s="63"/>
      <c r="Q19" s="67" t="s">
        <v>66</v>
      </c>
      <c r="R19" s="15">
        <f>'Bewertung und Skizze'!D14</f>
        <v>1.5</v>
      </c>
      <c r="S19" s="15" t="s">
        <v>12</v>
      </c>
      <c r="T19" s="15">
        <f>'Bewertung und Skizze'!E14</f>
        <v>1</v>
      </c>
      <c r="U19" s="89">
        <f t="shared" si="0"/>
        <v>1.5</v>
      </c>
    </row>
    <row r="20" spans="1:21" ht="15.6" x14ac:dyDescent="0.35">
      <c r="B20" s="73"/>
      <c r="L20" s="74"/>
      <c r="P20" s="63"/>
      <c r="Q20" s="67" t="s">
        <v>68</v>
      </c>
      <c r="R20" s="87">
        <f>'Bewertung und Skizze'!D15</f>
        <v>5</v>
      </c>
      <c r="S20" s="15" t="s">
        <v>12</v>
      </c>
      <c r="T20" s="15">
        <f>'Bewertung und Skizze'!E15</f>
        <v>1</v>
      </c>
      <c r="U20" s="89">
        <f t="shared" si="0"/>
        <v>5</v>
      </c>
    </row>
    <row r="21" spans="1:21" ht="15.6" x14ac:dyDescent="0.35">
      <c r="B21" s="73"/>
      <c r="J21" s="63" t="s">
        <v>7</v>
      </c>
      <c r="L21" s="74"/>
      <c r="P21" s="63"/>
      <c r="Q21" s="67" t="s">
        <v>64</v>
      </c>
      <c r="R21" s="87">
        <f>'Bewertung und Skizze'!D16</f>
        <v>12</v>
      </c>
      <c r="S21" s="15" t="s">
        <v>12</v>
      </c>
      <c r="T21" s="15">
        <f>'Bewertung und Skizze'!E16</f>
        <v>1</v>
      </c>
      <c r="U21" s="89">
        <f t="shared" si="0"/>
        <v>12</v>
      </c>
    </row>
    <row r="22" spans="1:21" ht="15.6" x14ac:dyDescent="0.35">
      <c r="B22" s="73"/>
      <c r="L22" s="74"/>
      <c r="P22" s="63"/>
      <c r="Q22" s="67" t="s">
        <v>74</v>
      </c>
      <c r="R22" s="87">
        <f>'Bewertung und Skizze'!D17</f>
        <v>52.2</v>
      </c>
      <c r="S22" s="15" t="s">
        <v>12</v>
      </c>
      <c r="T22" s="15">
        <f>'Bewertung und Skizze'!E17</f>
        <v>1</v>
      </c>
      <c r="U22" s="89">
        <f t="shared" si="0"/>
        <v>52.2</v>
      </c>
    </row>
    <row r="23" spans="1:21" ht="15.6" x14ac:dyDescent="0.35">
      <c r="B23" s="73"/>
      <c r="C23" s="92"/>
      <c r="D23" s="92"/>
      <c r="H23" s="10" t="s">
        <v>6</v>
      </c>
      <c r="L23" s="74"/>
      <c r="P23" s="63"/>
      <c r="Q23" s="67" t="s">
        <v>69</v>
      </c>
      <c r="R23" s="87">
        <f>'Bewertung und Skizze'!D18</f>
        <v>0</v>
      </c>
      <c r="S23" s="15" t="s">
        <v>12</v>
      </c>
      <c r="T23" s="15">
        <f>'Bewertung und Skizze'!E18</f>
        <v>1</v>
      </c>
      <c r="U23" s="89">
        <f t="shared" si="0"/>
        <v>0</v>
      </c>
    </row>
    <row r="24" spans="1:21" ht="15.6" x14ac:dyDescent="0.35">
      <c r="B24" s="73"/>
      <c r="C24" s="92"/>
      <c r="D24" s="92"/>
      <c r="K24" s="79"/>
      <c r="L24" s="74"/>
      <c r="P24" s="63"/>
      <c r="Q24" s="67" t="s">
        <v>67</v>
      </c>
      <c r="R24" s="87">
        <f>'Bewertung und Skizze'!D19</f>
        <v>2</v>
      </c>
      <c r="S24" s="15" t="s">
        <v>11</v>
      </c>
      <c r="T24" s="15">
        <v>1</v>
      </c>
      <c r="U24" s="89">
        <f t="shared" si="0"/>
        <v>2</v>
      </c>
    </row>
    <row r="25" spans="1:21" ht="15.6" x14ac:dyDescent="0.35">
      <c r="B25" s="73"/>
      <c r="K25" s="77" t="s">
        <v>75</v>
      </c>
      <c r="L25" s="74"/>
      <c r="P25" s="63"/>
      <c r="Q25" s="67" t="s">
        <v>63</v>
      </c>
      <c r="R25" s="87">
        <v>0</v>
      </c>
      <c r="S25" s="15" t="s">
        <v>12</v>
      </c>
      <c r="T25" s="15">
        <f>'Bewertung und Skizze'!E20</f>
        <v>1</v>
      </c>
      <c r="U25" s="89">
        <f t="shared" si="0"/>
        <v>0</v>
      </c>
    </row>
    <row r="26" spans="1:21" ht="15.6" x14ac:dyDescent="0.35">
      <c r="A26" s="11"/>
      <c r="B26" s="80" t="s">
        <v>58</v>
      </c>
      <c r="L26" s="74"/>
      <c r="P26" s="63"/>
      <c r="Q26" s="67" t="s">
        <v>65</v>
      </c>
      <c r="R26" s="87">
        <f>'Bewertung und Skizze'!D21</f>
        <v>1</v>
      </c>
      <c r="S26" s="15" t="s">
        <v>12</v>
      </c>
      <c r="T26" s="15">
        <f>'Bewertung und Skizze'!E21</f>
        <v>1</v>
      </c>
      <c r="U26" s="89">
        <f>R26*T26</f>
        <v>1</v>
      </c>
    </row>
    <row r="27" spans="1:21" ht="15.6" x14ac:dyDescent="0.35">
      <c r="B27" s="73"/>
      <c r="E27" s="77"/>
      <c r="F27" s="77" t="s">
        <v>57</v>
      </c>
      <c r="L27" s="74"/>
      <c r="P27" s="63"/>
      <c r="Q27" s="67" t="s">
        <v>72</v>
      </c>
      <c r="R27" s="87">
        <f>'Bewertung und Skizze'!D22</f>
        <v>1</v>
      </c>
      <c r="S27" s="15" t="s">
        <v>12</v>
      </c>
      <c r="T27" s="15">
        <f>'Bewertung und Skizze'!E22</f>
        <v>1</v>
      </c>
      <c r="U27" s="89">
        <f t="shared" ref="U27:U28" si="1">R27*T27</f>
        <v>1</v>
      </c>
    </row>
    <row r="28" spans="1:21" ht="16.2" thickBot="1" x14ac:dyDescent="0.4">
      <c r="B28" s="73"/>
      <c r="G28" s="77"/>
      <c r="L28" s="74"/>
      <c r="N28" s="64"/>
      <c r="Q28" s="68" t="s">
        <v>73</v>
      </c>
      <c r="R28" s="88">
        <f>'Bewertung und Skizze'!D23</f>
        <v>2</v>
      </c>
      <c r="S28" s="69" t="s">
        <v>12</v>
      </c>
      <c r="T28" s="69">
        <f>'Bewertung und Skizze'!E23</f>
        <v>1</v>
      </c>
      <c r="U28" s="90">
        <f t="shared" si="1"/>
        <v>2</v>
      </c>
    </row>
    <row r="29" spans="1:21" ht="15.6" thickTop="1" thickBot="1" x14ac:dyDescent="0.35">
      <c r="B29" s="73"/>
      <c r="F29" s="81"/>
      <c r="G29" s="82"/>
      <c r="H29" s="83"/>
      <c r="K29" s="82"/>
      <c r="L29" s="74"/>
      <c r="Q29" s="154" t="s">
        <v>60</v>
      </c>
      <c r="R29" s="155"/>
      <c r="S29" s="155"/>
      <c r="T29" s="156"/>
      <c r="U29" s="91">
        <f>SUM(U17:U28)</f>
        <v>121.7</v>
      </c>
    </row>
    <row r="30" spans="1:21" ht="15.6" thickTop="1" thickBot="1" x14ac:dyDescent="0.35">
      <c r="B30" s="84"/>
      <c r="C30" s="85"/>
      <c r="D30" s="85"/>
      <c r="E30" s="85"/>
      <c r="F30" s="85"/>
      <c r="G30" s="85"/>
      <c r="H30" s="85"/>
      <c r="I30" s="85"/>
      <c r="J30" s="85"/>
      <c r="K30" s="85"/>
      <c r="L30" s="86"/>
    </row>
    <row r="31" spans="1:21" ht="15" thickTop="1" x14ac:dyDescent="0.3"/>
    <row r="32" spans="1:21" x14ac:dyDescent="0.3">
      <c r="N32" s="62"/>
      <c r="O32" s="62"/>
      <c r="P32" s="62"/>
      <c r="Q32" s="62"/>
    </row>
    <row r="33" spans="14:17" x14ac:dyDescent="0.3">
      <c r="N33" s="62"/>
      <c r="O33" s="62"/>
      <c r="P33" s="62"/>
      <c r="Q33" s="62"/>
    </row>
    <row r="34" spans="14:17" x14ac:dyDescent="0.3">
      <c r="N34" s="62"/>
      <c r="O34" s="62"/>
      <c r="P34" s="62"/>
      <c r="Q34" s="62"/>
    </row>
    <row r="35" spans="14:17" x14ac:dyDescent="0.3">
      <c r="N35" s="62"/>
      <c r="O35" s="62"/>
      <c r="P35" s="62"/>
      <c r="Q35" s="62"/>
    </row>
    <row r="36" spans="14:17" x14ac:dyDescent="0.3">
      <c r="N36" s="62"/>
      <c r="O36" s="62"/>
      <c r="P36" s="62"/>
      <c r="Q36" s="62"/>
    </row>
    <row r="37" spans="14:17" x14ac:dyDescent="0.3">
      <c r="N37" s="62"/>
      <c r="O37" s="62"/>
      <c r="P37" s="62"/>
      <c r="Q37" s="62"/>
    </row>
    <row r="38" spans="14:17" x14ac:dyDescent="0.3">
      <c r="N38" s="62"/>
      <c r="O38" s="62"/>
      <c r="P38" s="62"/>
      <c r="Q38" s="62"/>
    </row>
    <row r="39" spans="14:17" x14ac:dyDescent="0.3">
      <c r="N39" s="62"/>
      <c r="O39" s="62"/>
      <c r="P39" s="62"/>
      <c r="Q39" s="62"/>
    </row>
    <row r="40" spans="14:17" x14ac:dyDescent="0.3">
      <c r="N40" s="62"/>
      <c r="O40" s="62"/>
      <c r="P40" s="62"/>
      <c r="Q40" s="62"/>
    </row>
    <row r="41" spans="14:17" x14ac:dyDescent="0.3">
      <c r="N41" s="62"/>
      <c r="O41" s="62"/>
      <c r="P41" s="62"/>
      <c r="Q41" s="62"/>
    </row>
    <row r="42" spans="14:17" x14ac:dyDescent="0.3">
      <c r="N42" s="62"/>
      <c r="O42" s="62"/>
      <c r="P42" s="62"/>
      <c r="Q42" s="62"/>
    </row>
    <row r="43" spans="14:17" x14ac:dyDescent="0.3">
      <c r="N43" s="62"/>
      <c r="O43" s="62"/>
      <c r="P43" s="62"/>
      <c r="Q43" s="62"/>
    </row>
    <row r="44" spans="14:17" x14ac:dyDescent="0.3">
      <c r="N44" s="62"/>
      <c r="O44" s="62"/>
      <c r="P44" s="62"/>
      <c r="Q44" s="62"/>
    </row>
    <row r="45" spans="14:17" x14ac:dyDescent="0.3">
      <c r="N45" s="62"/>
      <c r="O45" s="62"/>
      <c r="P45" s="62"/>
      <c r="Q45" s="62"/>
    </row>
    <row r="46" spans="14:17" x14ac:dyDescent="0.3">
      <c r="N46" s="62"/>
      <c r="O46" s="62"/>
      <c r="P46" s="62"/>
      <c r="Q46" s="62"/>
    </row>
    <row r="47" spans="14:17" x14ac:dyDescent="0.3">
      <c r="N47" s="62"/>
      <c r="O47" s="62"/>
      <c r="P47" s="62"/>
      <c r="Q47" s="62"/>
    </row>
    <row r="48" spans="14:17" x14ac:dyDescent="0.3">
      <c r="N48" s="62"/>
      <c r="O48" s="62"/>
      <c r="P48" s="62"/>
      <c r="Q48" s="62"/>
    </row>
  </sheetData>
  <sheetProtection algorithmName="SHA-512" hashValue="J3zW1AAOcHinGqE4X2fYIZYj6zZkuvwkCoHddVuWNajG3CsmH8u8FlTj8TM/FmTNbgBL0WUNc4TdY/ramQieRQ==" saltValue="L3pvcmyHsV62a9tAaOrwnQ==" spinCount="100000" sheet="1" objects="1" scenarios="1" selectLockedCells="1" selectUnlockedCells="1"/>
  <mergeCells count="10">
    <mergeCell ref="B2:S2"/>
    <mergeCell ref="B4:U9"/>
    <mergeCell ref="B11:C11"/>
    <mergeCell ref="Q29:T29"/>
    <mergeCell ref="T13:T16"/>
    <mergeCell ref="S13:S16"/>
    <mergeCell ref="R13:R16"/>
    <mergeCell ref="U13:U16"/>
    <mergeCell ref="I14:I17"/>
    <mergeCell ref="Q13:Q16"/>
  </mergeCells>
  <pageMargins left="0.62992125984251968" right="0.23622047244094491" top="0.23622047244094491" bottom="0.23622047244094491"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Bewertung und Skizze</vt:lpstr>
      <vt:lpstr>Erläuterung und Beispiel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 Fölski</dc:creator>
  <cp:lastModifiedBy>Marcel Fölski</cp:lastModifiedBy>
  <cp:lastPrinted>2024-06-18T18:25:50Z</cp:lastPrinted>
  <dcterms:created xsi:type="dcterms:W3CDTF">2022-08-19T09:31:48Z</dcterms:created>
  <dcterms:modified xsi:type="dcterms:W3CDTF">2024-06-20T16:35:29Z</dcterms:modified>
</cp:coreProperties>
</file>